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filterPrivacy="1" defaultThemeVersion="124226"/>
  <xr:revisionPtr revIDLastSave="0" documentId="8_{EB95D1B2-3B39-45D3-853E-227041745B25}" xr6:coauthVersionLast="45" xr6:coauthVersionMax="45" xr10:uidLastSave="{00000000-0000-0000-0000-000000000000}"/>
  <bookViews>
    <workbookView xWindow="-108" yWindow="-108" windowWidth="23256" windowHeight="12456" activeTab="2" xr2:uid="{00000000-000D-0000-FFFF-FFFF00000000}"/>
  </bookViews>
  <sheets>
    <sheet name="1 курс" sheetId="2" r:id="rId1"/>
    <sheet name="2 курс" sheetId="3" r:id="rId2"/>
    <sheet name="3 курс" sheetId="4" r:id="rId3"/>
  </sheets>
  <definedNames>
    <definedName name="_xlnm.Print_Area" localSheetId="2">'3 курс'!$A$1:$AY$37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W17" i="4" l="1"/>
  <c r="AV17" i="4"/>
  <c r="AU17" i="4"/>
  <c r="AT17" i="4"/>
  <c r="AS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B17" i="4"/>
  <c r="AA17" i="4"/>
  <c r="Z17" i="4"/>
  <c r="Y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AG11" i="4"/>
  <c r="AW25" i="4"/>
  <c r="AV25" i="4"/>
  <c r="AU25" i="4"/>
  <c r="AT25" i="4"/>
  <c r="AT37" i="4" s="1"/>
  <c r="AP25" i="4"/>
  <c r="AW31" i="4"/>
  <c r="AV31" i="4"/>
  <c r="AU31" i="4"/>
  <c r="AT31" i="4"/>
  <c r="AS31" i="4"/>
  <c r="AR31" i="4"/>
  <c r="AQ31" i="4"/>
  <c r="AP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B31" i="4"/>
  <c r="AA31" i="4"/>
  <c r="Z31" i="4"/>
  <c r="Y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AX34" i="4"/>
  <c r="AY34" i="4" s="1"/>
  <c r="AX33" i="4"/>
  <c r="AX32" i="4"/>
  <c r="V34" i="4"/>
  <c r="V33" i="4"/>
  <c r="V32" i="4"/>
  <c r="AW26" i="4"/>
  <c r="AV26" i="4"/>
  <c r="AU26" i="4"/>
  <c r="AT26" i="4"/>
  <c r="AS26" i="4"/>
  <c r="AS25" i="4" s="1"/>
  <c r="AS37" i="4" s="1"/>
  <c r="AR26" i="4"/>
  <c r="AR25" i="4" s="1"/>
  <c r="AR37" i="4" s="1"/>
  <c r="AQ26" i="4"/>
  <c r="AQ25" i="4" s="1"/>
  <c r="AQ37" i="4" s="1"/>
  <c r="AP26" i="4"/>
  <c r="AO26" i="4"/>
  <c r="AN26" i="4"/>
  <c r="AM26" i="4"/>
  <c r="AL26" i="4"/>
  <c r="AK26" i="4"/>
  <c r="AJ26" i="4"/>
  <c r="AJ25" i="4" s="1"/>
  <c r="AI26" i="4"/>
  <c r="AH26" i="4"/>
  <c r="AG26" i="4"/>
  <c r="AG25" i="4" s="1"/>
  <c r="AF26" i="4"/>
  <c r="AF25" i="4" s="1"/>
  <c r="AE26" i="4"/>
  <c r="AE25" i="4" s="1"/>
  <c r="AD26" i="4"/>
  <c r="AD25" i="4" s="1"/>
  <c r="AC26" i="4"/>
  <c r="AC25" i="4" s="1"/>
  <c r="AB26" i="4"/>
  <c r="AB25" i="4" s="1"/>
  <c r="AA26" i="4"/>
  <c r="Z26" i="4"/>
  <c r="Y26" i="4"/>
  <c r="U26" i="4"/>
  <c r="T26" i="4"/>
  <c r="S26" i="4"/>
  <c r="S25" i="4" s="1"/>
  <c r="R26" i="4"/>
  <c r="R25" i="4" s="1"/>
  <c r="Q26" i="4"/>
  <c r="Q25" i="4" s="1"/>
  <c r="P26" i="4"/>
  <c r="P25" i="4" s="1"/>
  <c r="O26" i="4"/>
  <c r="N26" i="4"/>
  <c r="M26" i="4"/>
  <c r="L26" i="4"/>
  <c r="K26" i="4"/>
  <c r="K25" i="4" s="1"/>
  <c r="J26" i="4"/>
  <c r="I26" i="4"/>
  <c r="I25" i="4" s="1"/>
  <c r="H26" i="4"/>
  <c r="G26" i="4"/>
  <c r="F26" i="4"/>
  <c r="E26" i="4"/>
  <c r="AX23" i="4"/>
  <c r="AX22" i="4"/>
  <c r="AX21" i="4"/>
  <c r="AX20" i="4"/>
  <c r="AX19" i="4"/>
  <c r="V23" i="4"/>
  <c r="V22" i="4"/>
  <c r="V21" i="4"/>
  <c r="AY21" i="4" s="1"/>
  <c r="V20" i="4"/>
  <c r="V19" i="4"/>
  <c r="AW11" i="4"/>
  <c r="AV11" i="4"/>
  <c r="AU11" i="4"/>
  <c r="AT11" i="4"/>
  <c r="AS11" i="4"/>
  <c r="AR11" i="4"/>
  <c r="AQ11" i="4"/>
  <c r="AP11" i="4"/>
  <c r="AO11" i="4"/>
  <c r="AN11" i="4"/>
  <c r="AM11" i="4"/>
  <c r="AL11" i="4"/>
  <c r="AK11" i="4"/>
  <c r="AJ11" i="4"/>
  <c r="AI11" i="4"/>
  <c r="AH11" i="4"/>
  <c r="AF11" i="4"/>
  <c r="AE11" i="4"/>
  <c r="AD11" i="4"/>
  <c r="AC11" i="4"/>
  <c r="AB11" i="4"/>
  <c r="AA11" i="4"/>
  <c r="Z11" i="4"/>
  <c r="Y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AX15" i="4"/>
  <c r="AX14" i="4"/>
  <c r="AX13" i="4"/>
  <c r="AX12" i="4"/>
  <c r="V15" i="4"/>
  <c r="V14" i="4"/>
  <c r="V13" i="4"/>
  <c r="V12" i="4"/>
  <c r="AW8" i="4"/>
  <c r="AV8" i="4"/>
  <c r="AV37" i="4" s="1"/>
  <c r="AU8" i="4"/>
  <c r="AT8" i="4"/>
  <c r="AS8" i="4"/>
  <c r="AR8" i="4"/>
  <c r="AQ8" i="4"/>
  <c r="AP8" i="4"/>
  <c r="AO8" i="4"/>
  <c r="AN8" i="4"/>
  <c r="AM8" i="4"/>
  <c r="AL8" i="4"/>
  <c r="AK8" i="4"/>
  <c r="AJ8" i="4"/>
  <c r="AI8" i="4"/>
  <c r="AH8" i="4"/>
  <c r="AG8" i="4"/>
  <c r="AF8" i="4"/>
  <c r="AE8" i="4"/>
  <c r="AD8" i="4"/>
  <c r="AC8" i="4"/>
  <c r="AB8" i="4"/>
  <c r="AA8" i="4"/>
  <c r="Z8" i="4"/>
  <c r="Y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AU25" i="3"/>
  <c r="AT25" i="3"/>
  <c r="AS25" i="3"/>
  <c r="AX31" i="3"/>
  <c r="V31" i="3"/>
  <c r="AX28" i="3"/>
  <c r="V28" i="3"/>
  <c r="AW26" i="3"/>
  <c r="AW25" i="3" s="1"/>
  <c r="AV26" i="3"/>
  <c r="AV25" i="3" s="1"/>
  <c r="AU26" i="3"/>
  <c r="AT26" i="3"/>
  <c r="AS26" i="3"/>
  <c r="AR26" i="3"/>
  <c r="AR25" i="3" s="1"/>
  <c r="AQ26" i="3"/>
  <c r="AQ25" i="3" s="1"/>
  <c r="AQ32" i="3" s="1"/>
  <c r="AP26" i="3"/>
  <c r="AP25" i="3" s="1"/>
  <c r="AP32" i="3" s="1"/>
  <c r="AO26" i="3"/>
  <c r="AO25" i="3" s="1"/>
  <c r="AO32" i="3" s="1"/>
  <c r="AN26" i="3"/>
  <c r="AN25" i="3" s="1"/>
  <c r="AN32" i="3" s="1"/>
  <c r="AM26" i="3"/>
  <c r="AM25" i="3" s="1"/>
  <c r="AL26" i="3"/>
  <c r="AL25" i="3" s="1"/>
  <c r="AK26" i="3"/>
  <c r="AK25" i="3" s="1"/>
  <c r="AJ26" i="3"/>
  <c r="AJ25" i="3" s="1"/>
  <c r="AI26" i="3"/>
  <c r="AI25" i="3" s="1"/>
  <c r="AH26" i="3"/>
  <c r="AH25" i="3" s="1"/>
  <c r="AG26" i="3"/>
  <c r="AG25" i="3" s="1"/>
  <c r="AF26" i="3"/>
  <c r="AF25" i="3" s="1"/>
  <c r="AE26" i="3"/>
  <c r="AE25" i="3" s="1"/>
  <c r="AD26" i="3"/>
  <c r="AD25" i="3" s="1"/>
  <c r="AC26" i="3"/>
  <c r="AC25" i="3" s="1"/>
  <c r="AB26" i="3"/>
  <c r="AB25" i="3" s="1"/>
  <c r="AA26" i="3"/>
  <c r="AA25" i="3" s="1"/>
  <c r="Z26" i="3"/>
  <c r="Z25" i="3" s="1"/>
  <c r="Y26" i="3"/>
  <c r="Y25" i="3" s="1"/>
  <c r="U26" i="3"/>
  <c r="U25" i="3" s="1"/>
  <c r="T26" i="3"/>
  <c r="T25" i="3" s="1"/>
  <c r="S26" i="3"/>
  <c r="S25" i="3" s="1"/>
  <c r="R26" i="3"/>
  <c r="R25" i="3" s="1"/>
  <c r="Q26" i="3"/>
  <c r="Q25" i="3" s="1"/>
  <c r="P26" i="3"/>
  <c r="P25" i="3" s="1"/>
  <c r="O26" i="3"/>
  <c r="O25" i="3" s="1"/>
  <c r="N26" i="3"/>
  <c r="N25" i="3" s="1"/>
  <c r="M26" i="3"/>
  <c r="M25" i="3" s="1"/>
  <c r="L26" i="3"/>
  <c r="L25" i="3" s="1"/>
  <c r="K26" i="3"/>
  <c r="K25" i="3" s="1"/>
  <c r="J26" i="3"/>
  <c r="J25" i="3" s="1"/>
  <c r="I26" i="3"/>
  <c r="I25" i="3" s="1"/>
  <c r="H26" i="3"/>
  <c r="H25" i="3" s="1"/>
  <c r="G26" i="3"/>
  <c r="G25" i="3" s="1"/>
  <c r="F26" i="3"/>
  <c r="F25" i="3" s="1"/>
  <c r="E26" i="3"/>
  <c r="E25" i="3" s="1"/>
  <c r="AW19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AX24" i="3"/>
  <c r="AX23" i="3"/>
  <c r="AX22" i="3"/>
  <c r="AX21" i="3"/>
  <c r="AX20" i="3"/>
  <c r="V24" i="3"/>
  <c r="V23" i="3"/>
  <c r="V22" i="3"/>
  <c r="V21" i="3"/>
  <c r="V20" i="3"/>
  <c r="AW15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X32" i="3" s="1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V11" i="3"/>
  <c r="AX11" i="3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AX17" i="2"/>
  <c r="AX16" i="2"/>
  <c r="AX15" i="2"/>
  <c r="AX14" i="2"/>
  <c r="AX13" i="2"/>
  <c r="AX12" i="2"/>
  <c r="V17" i="2"/>
  <c r="V16" i="2"/>
  <c r="V15" i="2"/>
  <c r="V14" i="2"/>
  <c r="V13" i="2"/>
  <c r="V12" i="2"/>
  <c r="AY31" i="3" l="1"/>
  <c r="Y25" i="4"/>
  <c r="Y37" i="4" s="1"/>
  <c r="Z25" i="4"/>
  <c r="AY23" i="3"/>
  <c r="AA25" i="4"/>
  <c r="AA37" i="4" s="1"/>
  <c r="AU37" i="4"/>
  <c r="AM32" i="3"/>
  <c r="AY28" i="3"/>
  <c r="AY33" i="4"/>
  <c r="AW37" i="4"/>
  <c r="Z37" i="4"/>
  <c r="AP37" i="4"/>
  <c r="AY13" i="4"/>
  <c r="AB37" i="4"/>
  <c r="AE37" i="4"/>
  <c r="AY14" i="4"/>
  <c r="S37" i="4"/>
  <c r="AJ37" i="4"/>
  <c r="AG37" i="4"/>
  <c r="AF37" i="4"/>
  <c r="AD37" i="4"/>
  <c r="AC37" i="4"/>
  <c r="R37" i="4"/>
  <c r="I37" i="4"/>
  <c r="E25" i="4"/>
  <c r="E37" i="4" s="1"/>
  <c r="F25" i="4"/>
  <c r="F37" i="4" s="1"/>
  <c r="G25" i="4"/>
  <c r="H25" i="4"/>
  <c r="H37" i="4" s="1"/>
  <c r="J25" i="4"/>
  <c r="J37" i="4" s="1"/>
  <c r="L25" i="4"/>
  <c r="M25" i="4"/>
  <c r="M37" i="4" s="1"/>
  <c r="N25" i="4"/>
  <c r="N37" i="4" s="1"/>
  <c r="O25" i="4"/>
  <c r="T25" i="4"/>
  <c r="T37" i="4" s="1"/>
  <c r="U25" i="4"/>
  <c r="U37" i="4" s="1"/>
  <c r="AH25" i="4"/>
  <c r="AH37" i="4" s="1"/>
  <c r="AI25" i="4"/>
  <c r="AI37" i="4" s="1"/>
  <c r="AK25" i="4"/>
  <c r="AK37" i="4" s="1"/>
  <c r="AL25" i="4"/>
  <c r="AL37" i="4" s="1"/>
  <c r="AM25" i="4"/>
  <c r="AM37" i="4" s="1"/>
  <c r="AN25" i="4"/>
  <c r="AN37" i="4" s="1"/>
  <c r="AO25" i="4"/>
  <c r="AO37" i="4" s="1"/>
  <c r="AY32" i="4"/>
  <c r="AY23" i="4"/>
  <c r="AY15" i="4"/>
  <c r="AY22" i="4"/>
  <c r="AY19" i="4"/>
  <c r="AY12" i="4"/>
  <c r="AY20" i="4"/>
  <c r="AW32" i="3"/>
  <c r="AV32" i="3"/>
  <c r="AU32" i="3"/>
  <c r="H32" i="3"/>
  <c r="AT32" i="3"/>
  <c r="AS32" i="3"/>
  <c r="AR32" i="3"/>
  <c r="AA32" i="3"/>
  <c r="AI32" i="3"/>
  <c r="AH32" i="3"/>
  <c r="P32" i="3"/>
  <c r="Z32" i="3"/>
  <c r="AL32" i="3"/>
  <c r="AK32" i="3"/>
  <c r="AJ32" i="3"/>
  <c r="AG32" i="3"/>
  <c r="AF32" i="3"/>
  <c r="AE32" i="3"/>
  <c r="AD32" i="3"/>
  <c r="AC32" i="3"/>
  <c r="AB32" i="3"/>
  <c r="AX19" i="3"/>
  <c r="Y32" i="3"/>
  <c r="U32" i="3"/>
  <c r="T32" i="3"/>
  <c r="S32" i="3"/>
  <c r="R32" i="3"/>
  <c r="Q32" i="3"/>
  <c r="O32" i="3"/>
  <c r="N32" i="3"/>
  <c r="M32" i="3"/>
  <c r="L32" i="3"/>
  <c r="K32" i="3"/>
  <c r="J32" i="3"/>
  <c r="I32" i="3"/>
  <c r="G32" i="3"/>
  <c r="F32" i="3"/>
  <c r="E32" i="3"/>
  <c r="V19" i="3"/>
  <c r="AY20" i="3"/>
  <c r="AY21" i="3"/>
  <c r="AY22" i="3"/>
  <c r="AY24" i="3"/>
  <c r="AY11" i="3"/>
  <c r="BB12" i="2"/>
  <c r="BB17" i="2"/>
  <c r="BB13" i="2"/>
  <c r="BB15" i="2"/>
  <c r="BB14" i="2"/>
  <c r="BB16" i="2"/>
  <c r="Q37" i="4"/>
  <c r="P37" i="4"/>
  <c r="K37" i="4"/>
  <c r="AX16" i="4"/>
  <c r="V16" i="4"/>
  <c r="AX9" i="3"/>
  <c r="V9" i="3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H22" i="2" s="1"/>
  <c r="G30" i="2"/>
  <c r="F30" i="2"/>
  <c r="E30" i="2"/>
  <c r="AX34" i="2"/>
  <c r="V35" i="2"/>
  <c r="V34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F22" i="2" s="1"/>
  <c r="AF36" i="2" s="1"/>
  <c r="AE30" i="2"/>
  <c r="AD30" i="2"/>
  <c r="AC30" i="2"/>
  <c r="AB30" i="2"/>
  <c r="AA30" i="2"/>
  <c r="Z30" i="2"/>
  <c r="Y30" i="2"/>
  <c r="AW25" i="2"/>
  <c r="AW22" i="2" s="1"/>
  <c r="AW36" i="2" s="1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U25" i="2"/>
  <c r="R25" i="2"/>
  <c r="Q25" i="2"/>
  <c r="P25" i="2"/>
  <c r="O25" i="2"/>
  <c r="N25" i="2"/>
  <c r="M25" i="2"/>
  <c r="L25" i="2"/>
  <c r="K25" i="2"/>
  <c r="J25" i="2"/>
  <c r="I25" i="2"/>
  <c r="H25" i="2"/>
  <c r="G25" i="2"/>
  <c r="AS22" i="2" l="1"/>
  <c r="AS36" i="2" s="1"/>
  <c r="AU22" i="2"/>
  <c r="AU36" i="2" s="1"/>
  <c r="AT22" i="2"/>
  <c r="AT36" i="2" s="1"/>
  <c r="AV22" i="2"/>
  <c r="AV36" i="2" s="1"/>
  <c r="AN22" i="2"/>
  <c r="AN36" i="2" s="1"/>
  <c r="P22" i="2"/>
  <c r="O37" i="4"/>
  <c r="L37" i="4"/>
  <c r="G37" i="4"/>
  <c r="AY16" i="4"/>
  <c r="AY19" i="3"/>
  <c r="P36" i="2"/>
  <c r="H36" i="2"/>
  <c r="AP22" i="2"/>
  <c r="AP36" i="2" s="1"/>
  <c r="AQ22" i="2"/>
  <c r="AQ36" i="2" s="1"/>
  <c r="AR22" i="2"/>
  <c r="AR36" i="2" s="1"/>
  <c r="AO22" i="2"/>
  <c r="AO36" i="2" s="1"/>
  <c r="AM22" i="2"/>
  <c r="AM36" i="2" s="1"/>
  <c r="AL22" i="2"/>
  <c r="AL36" i="2" s="1"/>
  <c r="AK22" i="2"/>
  <c r="AK36" i="2" s="1"/>
  <c r="AJ22" i="2"/>
  <c r="AJ36" i="2" s="1"/>
  <c r="AI22" i="2"/>
  <c r="AI36" i="2" s="1"/>
  <c r="AH22" i="2"/>
  <c r="AH36" i="2" s="1"/>
  <c r="AG22" i="2"/>
  <c r="AG36" i="2" s="1"/>
  <c r="AE22" i="2"/>
  <c r="AE36" i="2" s="1"/>
  <c r="AD22" i="2"/>
  <c r="AD36" i="2" s="1"/>
  <c r="AC22" i="2"/>
  <c r="AC36" i="2" s="1"/>
  <c r="AB22" i="2"/>
  <c r="AB36" i="2" s="1"/>
  <c r="AA22" i="2"/>
  <c r="AA36" i="2" s="1"/>
  <c r="Z22" i="2"/>
  <c r="Z36" i="2" s="1"/>
  <c r="Y22" i="2"/>
  <c r="Y36" i="2" s="1"/>
  <c r="U22" i="2"/>
  <c r="U36" i="2" s="1"/>
  <c r="T22" i="2"/>
  <c r="T36" i="2" s="1"/>
  <c r="S22" i="2"/>
  <c r="S36" i="2" s="1"/>
  <c r="R22" i="2"/>
  <c r="R36" i="2" s="1"/>
  <c r="Q22" i="2"/>
  <c r="Q36" i="2" s="1"/>
  <c r="O22" i="2"/>
  <c r="O36" i="2" s="1"/>
  <c r="N22" i="2"/>
  <c r="N36" i="2" s="1"/>
  <c r="M22" i="2"/>
  <c r="M36" i="2" s="1"/>
  <c r="L22" i="2"/>
  <c r="L36" i="2" s="1"/>
  <c r="K22" i="2"/>
  <c r="K36" i="2" s="1"/>
  <c r="J22" i="2"/>
  <c r="J36" i="2" s="1"/>
  <c r="I22" i="2"/>
  <c r="I36" i="2" s="1"/>
  <c r="G22" i="2"/>
  <c r="G36" i="2" s="1"/>
  <c r="F22" i="2"/>
  <c r="F36" i="2" s="1"/>
  <c r="E22" i="2"/>
  <c r="E36" i="2" s="1"/>
  <c r="AX11" i="4"/>
  <c r="V11" i="4"/>
  <c r="AY9" i="3"/>
  <c r="AY11" i="4" l="1"/>
  <c r="V36" i="2"/>
  <c r="AX29" i="2"/>
  <c r="V29" i="2"/>
  <c r="AX8" i="2" l="1"/>
  <c r="V8" i="2"/>
  <c r="BB29" i="2"/>
  <c r="AX24" i="4" l="1"/>
  <c r="V24" i="4"/>
  <c r="AX10" i="4"/>
  <c r="V27" i="4"/>
  <c r="V18" i="4"/>
  <c r="V10" i="4"/>
  <c r="V9" i="4"/>
  <c r="AY24" i="4" l="1"/>
  <c r="V17" i="4"/>
  <c r="AY10" i="4"/>
  <c r="V26" i="4"/>
  <c r="V25" i="4" l="1"/>
  <c r="AX37" i="4"/>
  <c r="AX14" i="3"/>
  <c r="AX13" i="3"/>
  <c r="V26" i="3"/>
  <c r="V14" i="3"/>
  <c r="V13" i="3"/>
  <c r="AX35" i="2"/>
  <c r="AX33" i="2"/>
  <c r="AX32" i="2"/>
  <c r="AX31" i="2"/>
  <c r="AX28" i="2"/>
  <c r="AX27" i="2"/>
  <c r="AX26" i="2"/>
  <c r="AX24" i="2"/>
  <c r="AX23" i="2"/>
  <c r="AX21" i="2"/>
  <c r="AX20" i="2"/>
  <c r="AX18" i="2"/>
  <c r="AX11" i="2"/>
  <c r="AX10" i="2"/>
  <c r="AX9" i="2"/>
  <c r="V33" i="2"/>
  <c r="V32" i="2"/>
  <c r="V31" i="2"/>
  <c r="V28" i="2"/>
  <c r="V27" i="2"/>
  <c r="V26" i="2"/>
  <c r="V24" i="2"/>
  <c r="V23" i="2"/>
  <c r="V21" i="2"/>
  <c r="V20" i="2"/>
  <c r="V18" i="2"/>
  <c r="V11" i="2"/>
  <c r="V10" i="2"/>
  <c r="AY14" i="3" l="1"/>
  <c r="AX19" i="2"/>
  <c r="V19" i="2"/>
  <c r="BB26" i="2"/>
  <c r="BB33" i="2"/>
  <c r="BB24" i="2"/>
  <c r="BB32" i="2"/>
  <c r="BB27" i="2"/>
  <c r="BB23" i="2"/>
  <c r="BB31" i="2"/>
  <c r="BB35" i="2"/>
  <c r="AY13" i="3"/>
  <c r="AX15" i="3"/>
  <c r="AX30" i="2"/>
  <c r="AX25" i="2"/>
  <c r="BB28" i="2"/>
  <c r="V25" i="2"/>
  <c r="V30" i="2"/>
  <c r="V25" i="3" l="1"/>
  <c r="BB30" i="2"/>
  <c r="V22" i="2"/>
  <c r="BB25" i="2"/>
  <c r="AX22" i="2"/>
  <c r="BB22" i="2" l="1"/>
  <c r="AX36" i="4" l="1"/>
  <c r="AX35" i="4"/>
  <c r="AX31" i="4"/>
  <c r="AX30" i="4"/>
  <c r="AX29" i="4"/>
  <c r="AX28" i="4"/>
  <c r="AX27" i="4"/>
  <c r="AX18" i="4"/>
  <c r="AX9" i="4"/>
  <c r="V36" i="4"/>
  <c r="V35" i="4"/>
  <c r="V31" i="4"/>
  <c r="V30" i="4"/>
  <c r="V29" i="4"/>
  <c r="V28" i="4"/>
  <c r="AX30" i="3"/>
  <c r="AX29" i="3"/>
  <c r="AX27" i="3"/>
  <c r="AX18" i="3"/>
  <c r="AX17" i="3"/>
  <c r="AX16" i="3"/>
  <c r="AX12" i="3"/>
  <c r="AX10" i="3"/>
  <c r="V30" i="3"/>
  <c r="V29" i="3"/>
  <c r="V27" i="3"/>
  <c r="V18" i="3"/>
  <c r="V17" i="3"/>
  <c r="V16" i="3"/>
  <c r="V12" i="3"/>
  <c r="V10" i="3"/>
  <c r="V9" i="2"/>
  <c r="BB21" i="2"/>
  <c r="BB18" i="2"/>
  <c r="AY36" i="4" l="1"/>
  <c r="AY30" i="4"/>
  <c r="AY18" i="4"/>
  <c r="AY9" i="4"/>
  <c r="AY35" i="4"/>
  <c r="AY27" i="4"/>
  <c r="AY28" i="4"/>
  <c r="BB9" i="2"/>
  <c r="AY31" i="4"/>
  <c r="AX17" i="4"/>
  <c r="AY30" i="3"/>
  <c r="V15" i="3"/>
  <c r="AX26" i="4"/>
  <c r="AX8" i="4"/>
  <c r="AY29" i="4"/>
  <c r="V8" i="4"/>
  <c r="AY17" i="3"/>
  <c r="AY12" i="3"/>
  <c r="AY29" i="3"/>
  <c r="AY27" i="3"/>
  <c r="AX26" i="3"/>
  <c r="AY16" i="3"/>
  <c r="AY10" i="3"/>
  <c r="AY18" i="3"/>
  <c r="V8" i="3"/>
  <c r="AX8" i="3"/>
  <c r="BB10" i="2"/>
  <c r="BB20" i="2"/>
  <c r="BB11" i="2"/>
  <c r="AY8" i="4" l="1"/>
  <c r="AY17" i="4"/>
  <c r="AY26" i="4"/>
  <c r="AY15" i="3"/>
  <c r="AX25" i="4"/>
  <c r="AX25" i="3"/>
  <c r="AY26" i="3"/>
  <c r="AY8" i="3"/>
  <c r="BB19" i="2"/>
  <c r="BB8" i="2"/>
  <c r="AY25" i="4" l="1"/>
  <c r="V32" i="3"/>
  <c r="AX32" i="3"/>
  <c r="V37" i="4"/>
  <c r="AY25" i="3"/>
  <c r="AX36" i="2"/>
  <c r="AY37" i="4" l="1"/>
  <c r="AY32" i="3"/>
  <c r="BB36" i="2"/>
</calcChain>
</file>

<file path=xl/sharedStrings.xml><?xml version="1.0" encoding="utf-8"?>
<sst xmlns="http://schemas.openxmlformats.org/spreadsheetml/2006/main" count="408" uniqueCount="178">
  <si>
    <t>Курс</t>
  </si>
  <si>
    <t xml:space="preserve">Индекс </t>
  </si>
  <si>
    <t>Наименование циклов, разделов, дисциплин, профессиональных модулей, МДК, практик</t>
  </si>
  <si>
    <t xml:space="preserve">Виды учебной нагрузки </t>
  </si>
  <si>
    <t xml:space="preserve">Сентябрь  </t>
  </si>
  <si>
    <t xml:space="preserve">Октябрь </t>
  </si>
  <si>
    <t xml:space="preserve">Ноябрь </t>
  </si>
  <si>
    <t xml:space="preserve">Декабрь </t>
  </si>
  <si>
    <t xml:space="preserve">Январь </t>
  </si>
  <si>
    <t xml:space="preserve">февраль </t>
  </si>
  <si>
    <t xml:space="preserve">Март </t>
  </si>
  <si>
    <t xml:space="preserve">Апрель </t>
  </si>
  <si>
    <t>Май</t>
  </si>
  <si>
    <t>Июнь</t>
  </si>
  <si>
    <t>Июль</t>
  </si>
  <si>
    <t>02.09.07.09.</t>
  </si>
  <si>
    <t>09.09-14.09</t>
  </si>
  <si>
    <t>16.09-21.09</t>
  </si>
  <si>
    <t>23.09.-28.09</t>
  </si>
  <si>
    <t>30.09.-5.10.</t>
  </si>
  <si>
    <t>7.10-12.10</t>
  </si>
  <si>
    <t>14.10-19.10</t>
  </si>
  <si>
    <t>21.10-26.10</t>
  </si>
  <si>
    <t>28.10-02.11</t>
  </si>
  <si>
    <t>04.11-09.11</t>
  </si>
  <si>
    <t>11.11-16.11</t>
  </si>
  <si>
    <t>18.11-23.11</t>
  </si>
  <si>
    <t>25.11-30.11</t>
  </si>
  <si>
    <t>02.12-7.12</t>
  </si>
  <si>
    <t>09.12-14.12</t>
  </si>
  <si>
    <t>16.12-21.12</t>
  </si>
  <si>
    <t>23.12- 28.12</t>
  </si>
  <si>
    <t>30.12-04-01</t>
  </si>
  <si>
    <t>6.01- 11.01</t>
  </si>
  <si>
    <t>13.01-18.01</t>
  </si>
  <si>
    <t>20.01-25.01</t>
  </si>
  <si>
    <t>27.01-01.02</t>
  </si>
  <si>
    <t>03.02-08.02</t>
  </si>
  <si>
    <t>10.02-15.02</t>
  </si>
  <si>
    <t>17.02-22.02</t>
  </si>
  <si>
    <t>24.02-01.03</t>
  </si>
  <si>
    <t>03.03-08.03</t>
  </si>
  <si>
    <t>10.03- 15.03</t>
  </si>
  <si>
    <t>17.03-22.03</t>
  </si>
  <si>
    <t>24.03-29.03</t>
  </si>
  <si>
    <t>31.03-05.04</t>
  </si>
  <si>
    <t>7.04-12.04</t>
  </si>
  <si>
    <t>14.04-19.04</t>
  </si>
  <si>
    <t>21.04-26.04</t>
  </si>
  <si>
    <t>28.04-03.05</t>
  </si>
  <si>
    <t>05.05-10.05</t>
  </si>
  <si>
    <t>12.05-17.05</t>
  </si>
  <si>
    <t>19.05-24.05</t>
  </si>
  <si>
    <t>26.05-31.05</t>
  </si>
  <si>
    <t>02.06-07.06</t>
  </si>
  <si>
    <t>09.06-14.06</t>
  </si>
  <si>
    <t>16.06-21.06</t>
  </si>
  <si>
    <t>23.06- 28.06</t>
  </si>
  <si>
    <t xml:space="preserve">Сводные данные по бюджету времени </t>
  </si>
  <si>
    <t>обяз.уч.</t>
  </si>
  <si>
    <t xml:space="preserve">Всего часов в неделю </t>
  </si>
  <si>
    <t>итого 1 семестр</t>
  </si>
  <si>
    <t>итого 2 семестр</t>
  </si>
  <si>
    <t>конс.</t>
  </si>
  <si>
    <t>29.06-04.07</t>
  </si>
  <si>
    <t>Физическая культура</t>
  </si>
  <si>
    <t>ОПЦ</t>
  </si>
  <si>
    <t>Общепрофессиональный цикл</t>
  </si>
  <si>
    <t>ПЦ</t>
  </si>
  <si>
    <t>Профессиональный цикл</t>
  </si>
  <si>
    <t>ПМ.01</t>
  </si>
  <si>
    <t>МДК.01.01</t>
  </si>
  <si>
    <t>Эк</t>
  </si>
  <si>
    <t>Учебная практика</t>
  </si>
  <si>
    <t>Производственная практика</t>
  </si>
  <si>
    <t>Экзамен</t>
  </si>
  <si>
    <t>самост</t>
  </si>
  <si>
    <t>пром.атте</t>
  </si>
  <si>
    <t>ГИА</t>
  </si>
  <si>
    <t>пр.аттест</t>
  </si>
  <si>
    <t>пр.аттес</t>
  </si>
  <si>
    <t>Безопасность жизнедеятельности</t>
  </si>
  <si>
    <t>пр.атт</t>
  </si>
  <si>
    <t>МДК 04.01</t>
  </si>
  <si>
    <t>ЭК</t>
  </si>
  <si>
    <t>Математика</t>
  </si>
  <si>
    <t>ОП 09</t>
  </si>
  <si>
    <t>История</t>
  </si>
  <si>
    <t>УП 01</t>
  </si>
  <si>
    <t>Иностранный язык</t>
  </si>
  <si>
    <t>ОП 02</t>
  </si>
  <si>
    <t>ОП 06</t>
  </si>
  <si>
    <t>Информационные технологии в профессиональной деятельности</t>
  </si>
  <si>
    <t>ОП 03</t>
  </si>
  <si>
    <t>ОП 10</t>
  </si>
  <si>
    <t>ПП 01</t>
  </si>
  <si>
    <t>МДК 02.01</t>
  </si>
  <si>
    <t>ПА</t>
  </si>
  <si>
    <t>Промежуточная аттестация</t>
  </si>
  <si>
    <t>ОП 04</t>
  </si>
  <si>
    <t>ПМ 02</t>
  </si>
  <si>
    <t>УП 02</t>
  </si>
  <si>
    <t>ПП 02</t>
  </si>
  <si>
    <t>УП 04</t>
  </si>
  <si>
    <t>ПП 04</t>
  </si>
  <si>
    <t>Ботаника с основами физиологии растений</t>
  </si>
  <si>
    <t>ОП 05</t>
  </si>
  <si>
    <t>Керамическая флористика в интерьере</t>
  </si>
  <si>
    <t>ПМ.04</t>
  </si>
  <si>
    <t>Выполнение работ по профессии 19524 Цветовод</t>
  </si>
  <si>
    <t>Технология выполнения работ по профессии Цветовод</t>
  </si>
  <si>
    <t>КЭ</t>
  </si>
  <si>
    <t>Квалификационный экзамен</t>
  </si>
  <si>
    <t>ОП 01</t>
  </si>
  <si>
    <t>ОП 07</t>
  </si>
  <si>
    <t>МДК 01.01</t>
  </si>
  <si>
    <t>ПМ 01</t>
  </si>
  <si>
    <t>Основы финансовой грамотности</t>
  </si>
  <si>
    <t>3.2 Календарный учебный график 2023-2024 учебный год по специальности "Садово - парковое и ландшафтное строительство" 1 курс</t>
  </si>
  <si>
    <t>Общеобразовательный цикл</t>
  </si>
  <si>
    <t>ОД.02</t>
  </si>
  <si>
    <t>Литература</t>
  </si>
  <si>
    <t>ОД.03</t>
  </si>
  <si>
    <t>ОД.06</t>
  </si>
  <si>
    <t>ОД.07</t>
  </si>
  <si>
    <t>ОД.09</t>
  </si>
  <si>
    <t>ОД.10</t>
  </si>
  <si>
    <t>ОБЖ</t>
  </si>
  <si>
    <t>ОД.11</t>
  </si>
  <si>
    <t>Физика</t>
  </si>
  <si>
    <t>ОД.13</t>
  </si>
  <si>
    <t>Биология</t>
  </si>
  <si>
    <t>ОПБ</t>
  </si>
  <si>
    <t>Обязательный профессиональный блок</t>
  </si>
  <si>
    <t>Техническое и организационное обеспечение производства работ по садово - парковому и ландшафтному строительству</t>
  </si>
  <si>
    <t>Организационное и техническое обеспечение работ по благоустройству, озеленению, техническому обслуживанию и содержанию на территориях и объектах</t>
  </si>
  <si>
    <t>ПМ.05</t>
  </si>
  <si>
    <t>МДК 05.01</t>
  </si>
  <si>
    <t>УП 05</t>
  </si>
  <si>
    <t>ПП 05</t>
  </si>
  <si>
    <t>3.2 Календарный учебный график 2024-2025 учебный год "Садово - парковое и ландшафтное строительство " 2 курс</t>
  </si>
  <si>
    <t>ОД.01</t>
  </si>
  <si>
    <t>Русский язык</t>
  </si>
  <si>
    <t>ОД.04</t>
  </si>
  <si>
    <t>Обществознание</t>
  </si>
  <si>
    <t>ОД.08</t>
  </si>
  <si>
    <t>Информатика</t>
  </si>
  <si>
    <t>ОД.12</t>
  </si>
  <si>
    <t>Химия</t>
  </si>
  <si>
    <t>СГ.00</t>
  </si>
  <si>
    <t>Социально- гуманитарный цикл</t>
  </si>
  <si>
    <t>СГ.02</t>
  </si>
  <si>
    <t>Иностранный язык в профессиональной деятельности</t>
  </si>
  <si>
    <t>СГ.03</t>
  </si>
  <si>
    <t>СГ.04</t>
  </si>
  <si>
    <t>История садово - паркового искусста</t>
  </si>
  <si>
    <t>Декоративное растениеводство и питомниководство</t>
  </si>
  <si>
    <t>МДК 01.02</t>
  </si>
  <si>
    <t>Выполнение паспортизации территорий и объектов зеленого фонда в населенных пунктах</t>
  </si>
  <si>
    <t>3.2 Календарный учебный график 2025-2026 учебный год по специальности "Садово - парковое и ландшафтное строительство " 3 курс</t>
  </si>
  <si>
    <t>ОД.05</t>
  </si>
  <si>
    <t>География</t>
  </si>
  <si>
    <t>СГ.01</t>
  </si>
  <si>
    <t>История России</t>
  </si>
  <si>
    <t>СГ.05</t>
  </si>
  <si>
    <t>Основы бережливого производства</t>
  </si>
  <si>
    <t>СГ.06</t>
  </si>
  <si>
    <t>Почвоведение с основами земледелия и агрономии</t>
  </si>
  <si>
    <t>Строительное дело и материалы</t>
  </si>
  <si>
    <t>Геодезия</t>
  </si>
  <si>
    <t>Декоративная дендрология</t>
  </si>
  <si>
    <t>ОП 08</t>
  </si>
  <si>
    <t>Основы менеджмента и предпринимательской деятельности</t>
  </si>
  <si>
    <t>Организация работ по выращиванию декоративных растений</t>
  </si>
  <si>
    <t>Организационное обеспечение выполнения работ по выращиванию посадочного материала древесно-кустарниковой, цветочно-декоративной растительности и газонных трав</t>
  </si>
  <si>
    <t>Элементы цифровизации в профессиональной деятельности</t>
  </si>
  <si>
    <t>Цифровые и сквозные технологии в садово - парковом и ландшафтном строительстве</t>
  </si>
  <si>
    <t>Экзамен квалификационный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</si>
</sst>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Tahoma"/>
      <family val="2"/>
      <charset val="204"/>
    </font>
    <font>
      <sz val="7"/>
      <color theme="1"/>
      <name val="Calibri"/>
      <family val="2"/>
      <scheme val="minor"/>
    </font>
    <font>
      <b/>
      <i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22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0" fontId="15" fillId="0" borderId="0"/>
    <xf numFmtId="0" fontId="15" fillId="0" borderId="0"/>
    <xf numFmtId="0" fontId="14" fillId="0" borderId="0"/>
  </cellStyleXfs>
  <cellXfs count="153">
    <xf numFmtId="0" fontId="0" fillId="0" borderId="0" xfId="0"/>
    <xf numFmtId="0" fontId="2" fillId="0" borderId="0" xfId="0" applyFont="1" applyAlignment="1">
      <alignment vertical="top"/>
    </xf>
    <xf numFmtId="0" fontId="4" fillId="3" borderId="5" xfId="0" applyFont="1" applyFill="1" applyBorder="1"/>
    <xf numFmtId="0" fontId="4" fillId="0" borderId="5" xfId="0" applyFont="1" applyBorder="1" applyAlignment="1">
      <alignment horizontal="center" vertical="center"/>
    </xf>
    <xf numFmtId="0" fontId="0" fillId="0" borderId="6" xfId="0" applyFont="1" applyBorder="1"/>
    <xf numFmtId="0" fontId="4" fillId="3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textRotation="90"/>
    </xf>
    <xf numFmtId="0" fontId="7" fillId="0" borderId="5" xfId="0" applyFont="1" applyBorder="1" applyAlignment="1">
      <alignment textRotation="90"/>
    </xf>
    <xf numFmtId="0" fontId="7" fillId="0" borderId="5" xfId="0" applyFont="1" applyBorder="1" applyAlignment="1">
      <alignment textRotation="90" wrapText="1"/>
    </xf>
    <xf numFmtId="0" fontId="7" fillId="0" borderId="5" xfId="0" applyFont="1" applyFill="1" applyBorder="1" applyAlignment="1">
      <alignment textRotation="90"/>
    </xf>
    <xf numFmtId="0" fontId="7" fillId="2" borderId="5" xfId="0" applyFont="1" applyFill="1" applyBorder="1" applyAlignment="1">
      <alignment textRotation="90"/>
    </xf>
    <xf numFmtId="0" fontId="5" fillId="0" borderId="5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0" fontId="7" fillId="2" borderId="5" xfId="0" applyFont="1" applyFill="1" applyBorder="1"/>
    <xf numFmtId="0" fontId="7" fillId="3" borderId="5" xfId="0" applyFont="1" applyFill="1" applyBorder="1"/>
    <xf numFmtId="0" fontId="4" fillId="3" borderId="5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textRotation="90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3" borderId="2" xfId="0" applyFont="1" applyFill="1" applyBorder="1" applyAlignment="1">
      <alignment textRotation="90"/>
    </xf>
    <xf numFmtId="0" fontId="6" fillId="3" borderId="3" xfId="0" applyFont="1" applyFill="1" applyBorder="1" applyAlignment="1">
      <alignment textRotation="90"/>
    </xf>
    <xf numFmtId="0" fontId="3" fillId="0" borderId="6" xfId="0" applyFont="1" applyBorder="1" applyAlignment="1">
      <alignment horizontal="center" vertical="center"/>
    </xf>
    <xf numFmtId="0" fontId="7" fillId="4" borderId="5" xfId="0" applyFont="1" applyFill="1" applyBorder="1" applyAlignment="1">
      <alignment vertical="center"/>
    </xf>
    <xf numFmtId="0" fontId="7" fillId="4" borderId="5" xfId="0" applyFont="1" applyFill="1" applyBorder="1"/>
    <xf numFmtId="0" fontId="0" fillId="4" borderId="0" xfId="0" applyFill="1"/>
    <xf numFmtId="0" fontId="7" fillId="0" borderId="5" xfId="0" applyFont="1" applyFill="1" applyBorder="1"/>
    <xf numFmtId="0" fontId="8" fillId="0" borderId="5" xfId="0" applyFont="1" applyFill="1" applyBorder="1"/>
    <xf numFmtId="0" fontId="4" fillId="5" borderId="5" xfId="0" applyFont="1" applyFill="1" applyBorder="1"/>
    <xf numFmtId="0" fontId="7" fillId="5" borderId="5" xfId="0" applyFont="1" applyFill="1" applyBorder="1" applyAlignment="1">
      <alignment horizontal="center"/>
    </xf>
    <xf numFmtId="0" fontId="7" fillId="5" borderId="5" xfId="0" applyFont="1" applyFill="1" applyBorder="1"/>
    <xf numFmtId="0" fontId="4" fillId="5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textRotation="90"/>
    </xf>
    <xf numFmtId="0" fontId="9" fillId="3" borderId="5" xfId="0" applyFont="1" applyFill="1" applyBorder="1"/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0" borderId="0" xfId="0" applyAlignment="1"/>
    <xf numFmtId="0" fontId="5" fillId="3" borderId="5" xfId="0" applyFont="1" applyFill="1" applyBorder="1"/>
    <xf numFmtId="0" fontId="7" fillId="2" borderId="5" xfId="0" applyFont="1" applyFill="1" applyBorder="1" applyAlignment="1">
      <alignment vertical="center"/>
    </xf>
    <xf numFmtId="0" fontId="8" fillId="4" borderId="5" xfId="0" applyFont="1" applyFill="1" applyBorder="1"/>
    <xf numFmtId="0" fontId="17" fillId="0" borderId="5" xfId="0" applyFont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vertical="center"/>
    </xf>
    <xf numFmtId="0" fontId="7" fillId="7" borderId="5" xfId="0" applyFont="1" applyFill="1" applyBorder="1"/>
    <xf numFmtId="0" fontId="20" fillId="3" borderId="5" xfId="0" applyFont="1" applyFill="1" applyBorder="1" applyAlignment="1">
      <alignment horizontal="left" vertical="center" wrapText="1"/>
    </xf>
    <xf numFmtId="0" fontId="21" fillId="2" borderId="5" xfId="0" applyFont="1" applyFill="1" applyBorder="1"/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top" wrapText="1"/>
    </xf>
    <xf numFmtId="0" fontId="7" fillId="9" borderId="5" xfId="0" applyFont="1" applyFill="1" applyBorder="1"/>
    <xf numFmtId="0" fontId="6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10" borderId="5" xfId="0" applyFont="1" applyFill="1" applyBorder="1"/>
    <xf numFmtId="0" fontId="7" fillId="9" borderId="5" xfId="0" applyFont="1" applyFill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8" fillId="2" borderId="5" xfId="0" applyFont="1" applyFill="1" applyBorder="1"/>
    <xf numFmtId="0" fontId="10" fillId="3" borderId="1" xfId="0" applyFont="1" applyFill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23" fillId="0" borderId="6" xfId="0" applyFont="1" applyBorder="1"/>
    <xf numFmtId="0" fontId="23" fillId="0" borderId="0" xfId="0" applyFont="1"/>
    <xf numFmtId="0" fontId="5" fillId="0" borderId="1" xfId="0" applyFont="1" applyBorder="1" applyAlignment="1">
      <alignment vertical="center"/>
    </xf>
    <xf numFmtId="0" fontId="6" fillId="4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5" fillId="5" borderId="5" xfId="0" applyFont="1" applyFill="1" applyBorder="1" applyAlignment="1">
      <alignment horizontal="center"/>
    </xf>
    <xf numFmtId="0" fontId="1" fillId="0" borderId="0" xfId="0" applyFont="1"/>
    <xf numFmtId="0" fontId="25" fillId="2" borderId="5" xfId="0" applyFont="1" applyFill="1" applyBorder="1"/>
    <xf numFmtId="0" fontId="26" fillId="2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top" wrapText="1"/>
    </xf>
    <xf numFmtId="0" fontId="6" fillId="3" borderId="5" xfId="0" applyFont="1" applyFill="1" applyBorder="1"/>
    <xf numFmtId="0" fontId="6" fillId="4" borderId="5" xfId="0" applyFont="1" applyFill="1" applyBorder="1"/>
    <xf numFmtId="0" fontId="6" fillId="5" borderId="5" xfId="0" applyFont="1" applyFill="1" applyBorder="1" applyAlignment="1">
      <alignment horizontal="center"/>
    </xf>
    <xf numFmtId="0" fontId="6" fillId="5" borderId="5" xfId="0" applyFont="1" applyFill="1" applyBorder="1"/>
    <xf numFmtId="0" fontId="7" fillId="11" borderId="5" xfId="0" applyFont="1" applyFill="1" applyBorder="1"/>
    <xf numFmtId="0" fontId="22" fillId="0" borderId="7" xfId="0" applyFont="1" applyBorder="1" applyAlignment="1">
      <alignment horizontal="left" vertical="top" wrapText="1"/>
    </xf>
    <xf numFmtId="0" fontId="29" fillId="0" borderId="5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30" fillId="0" borderId="5" xfId="0" applyFont="1" applyBorder="1" applyAlignment="1">
      <alignment horizontal="left" vertical="top" wrapText="1"/>
    </xf>
    <xf numFmtId="0" fontId="8" fillId="10" borderId="5" xfId="0" applyFont="1" applyFill="1" applyBorder="1"/>
    <xf numFmtId="0" fontId="4" fillId="2" borderId="5" xfId="0" applyFont="1" applyFill="1" applyBorder="1"/>
    <xf numFmtId="0" fontId="10" fillId="2" borderId="5" xfId="0" applyFont="1" applyFill="1" applyBorder="1"/>
    <xf numFmtId="0" fontId="10" fillId="3" borderId="5" xfId="0" applyFont="1" applyFill="1" applyBorder="1"/>
    <xf numFmtId="0" fontId="10" fillId="5" borderId="5" xfId="0" applyFont="1" applyFill="1" applyBorder="1" applyAlignment="1">
      <alignment horizontal="center"/>
    </xf>
    <xf numFmtId="0" fontId="10" fillId="5" borderId="5" xfId="0" applyFont="1" applyFill="1" applyBorder="1"/>
    <xf numFmtId="0" fontId="29" fillId="0" borderId="5" xfId="0" applyFont="1" applyBorder="1" applyAlignment="1">
      <alignment horizontal="center" vertical="top" wrapText="1"/>
    </xf>
    <xf numFmtId="0" fontId="28" fillId="0" borderId="5" xfId="0" applyFont="1" applyBorder="1"/>
    <xf numFmtId="0" fontId="32" fillId="0" borderId="5" xfId="0" applyFont="1" applyBorder="1" applyAlignment="1">
      <alignment horizontal="left" vertical="top" wrapText="1"/>
    </xf>
    <xf numFmtId="0" fontId="27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33" fillId="0" borderId="5" xfId="0" applyFont="1" applyBorder="1" applyAlignment="1">
      <alignment horizontal="center" vertical="top" wrapText="1"/>
    </xf>
    <xf numFmtId="0" fontId="7" fillId="12" borderId="5" xfId="0" applyFont="1" applyFill="1" applyBorder="1"/>
    <xf numFmtId="0" fontId="22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vertical="center"/>
    </xf>
    <xf numFmtId="0" fontId="22" fillId="0" borderId="1" xfId="0" applyFont="1" applyBorder="1" applyAlignment="1">
      <alignment vertical="top" wrapText="1"/>
    </xf>
    <xf numFmtId="0" fontId="22" fillId="0" borderId="5" xfId="0" applyFont="1" applyBorder="1" applyAlignment="1">
      <alignment vertical="top" wrapText="1"/>
    </xf>
    <xf numFmtId="0" fontId="22" fillId="0" borderId="6" xfId="0" applyFont="1" applyBorder="1" applyAlignment="1">
      <alignment vertical="top" wrapText="1"/>
    </xf>
    <xf numFmtId="0" fontId="33" fillId="12" borderId="5" xfId="0" applyFont="1" applyFill="1" applyBorder="1" applyAlignment="1">
      <alignment horizontal="left" vertical="top" wrapText="1"/>
    </xf>
    <xf numFmtId="0" fontId="7" fillId="13" borderId="5" xfId="0" applyFont="1" applyFill="1" applyBorder="1"/>
    <xf numFmtId="0" fontId="22" fillId="2" borderId="1" xfId="0" applyFont="1" applyFill="1" applyBorder="1" applyAlignment="1">
      <alignment vertical="center"/>
    </xf>
    <xf numFmtId="0" fontId="35" fillId="6" borderId="1" xfId="4" applyFont="1" applyFill="1" applyBorder="1" applyAlignment="1" applyProtection="1">
      <alignment vertical="center" wrapText="1"/>
      <protection locked="0"/>
    </xf>
    <xf numFmtId="0" fontId="22" fillId="2" borderId="5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vertical="top" wrapText="1"/>
    </xf>
    <xf numFmtId="0" fontId="7" fillId="8" borderId="5" xfId="0" applyFont="1" applyFill="1" applyBorder="1"/>
    <xf numFmtId="0" fontId="30" fillId="8" borderId="5" xfId="0" applyFont="1" applyFill="1" applyBorder="1" applyAlignment="1">
      <alignment horizontal="left" vertical="top" wrapText="1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top" wrapText="1"/>
    </xf>
    <xf numFmtId="0" fontId="5" fillId="2" borderId="5" xfId="0" applyFont="1" applyFill="1" applyBorder="1"/>
    <xf numFmtId="0" fontId="5" fillId="13" borderId="5" xfId="0" applyFont="1" applyFill="1" applyBorder="1"/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4" fillId="6" borderId="8" xfId="4" applyFont="1" applyFill="1" applyBorder="1" applyAlignment="1" applyProtection="1">
      <alignment horizontal="left" vertical="center" wrapText="1"/>
      <protection locked="0"/>
    </xf>
    <xf numFmtId="0" fontId="34" fillId="6" borderId="6" xfId="4" applyFont="1" applyFill="1" applyBorder="1" applyAlignment="1" applyProtection="1">
      <alignment horizontal="left" vertical="center" wrapText="1"/>
      <protection locked="0"/>
    </xf>
    <xf numFmtId="0" fontId="34" fillId="6" borderId="7" xfId="4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top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31" fillId="3" borderId="1" xfId="0" applyFont="1" applyFill="1" applyBorder="1" applyAlignment="1">
      <alignment horizontal="center" vertical="center" wrapText="1"/>
    </xf>
    <xf numFmtId="0" fontId="31" fillId="3" borderId="6" xfId="0" applyFont="1" applyFill="1" applyBorder="1" applyAlignment="1">
      <alignment horizontal="center" vertical="center" wrapText="1"/>
    </xf>
    <xf numFmtId="0" fontId="31" fillId="3" borderId="7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9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 xr:uid="{00000000-0005-0000-0000-000001000000}"/>
    <cellStyle name="Обычный 3" xfId="3" xr:uid="{00000000-0005-0000-0000-000002000000}"/>
    <cellStyle name="Обычный 4" xfId="4" xr:uid="{00000000-0005-0000-0000-000003000000}"/>
    <cellStyle name="Обычный 5" xfId="1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G38"/>
  <sheetViews>
    <sheetView view="pageBreakPreview" zoomScale="55" zoomScaleNormal="55" zoomScaleSheetLayoutView="55" workbookViewId="0">
      <selection activeCell="AR17" sqref="AR17"/>
    </sheetView>
  </sheetViews>
  <sheetFormatPr defaultRowHeight="14.4" x14ac:dyDescent="0.3"/>
  <cols>
    <col min="1" max="1" width="7" customWidth="1"/>
    <col min="2" max="2" width="8" customWidth="1"/>
    <col min="3" max="3" width="19" customWidth="1"/>
    <col min="4" max="4" width="7.33203125" customWidth="1"/>
    <col min="5" max="5" width="3.33203125" customWidth="1"/>
    <col min="6" max="7" width="3.44140625" customWidth="1"/>
    <col min="8" max="8" width="3.5546875" customWidth="1"/>
    <col min="9" max="9" width="3.44140625" customWidth="1"/>
    <col min="10" max="11" width="4" customWidth="1"/>
    <col min="12" max="12" width="3.5546875" customWidth="1"/>
    <col min="13" max="13" width="3.33203125" customWidth="1"/>
    <col min="14" max="14" width="3.44140625" customWidth="1"/>
    <col min="15" max="15" width="3.5546875" customWidth="1"/>
    <col min="16" max="16" width="3.44140625" customWidth="1"/>
    <col min="17" max="17" width="3.6640625" customWidth="1"/>
    <col min="18" max="18" width="3.33203125" customWidth="1"/>
    <col min="19" max="20" width="3.5546875" customWidth="1"/>
    <col min="21" max="21" width="3.6640625" customWidth="1"/>
    <col min="22" max="22" width="5" bestFit="1" customWidth="1"/>
    <col min="23" max="23" width="4" customWidth="1"/>
    <col min="24" max="24" width="3.109375" customWidth="1"/>
    <col min="25" max="25" width="3.5546875" customWidth="1"/>
    <col min="26" max="26" width="3.88671875" customWidth="1"/>
    <col min="27" max="27" width="3.44140625" customWidth="1"/>
    <col min="28" max="29" width="3.5546875" customWidth="1"/>
    <col min="30" max="30" width="3.6640625" customWidth="1"/>
    <col min="31" max="31" width="2.88671875" customWidth="1"/>
    <col min="32" max="32" width="3.5546875" customWidth="1"/>
    <col min="33" max="33" width="3.6640625" customWidth="1"/>
    <col min="34" max="35" width="3.33203125" customWidth="1"/>
    <col min="36" max="37" width="3" customWidth="1"/>
    <col min="38" max="38" width="2.88671875" customWidth="1"/>
    <col min="39" max="39" width="3.33203125" customWidth="1"/>
    <col min="40" max="40" width="3.5546875" customWidth="1"/>
    <col min="41" max="41" width="3.33203125" customWidth="1"/>
    <col min="42" max="42" width="3.44140625" customWidth="1"/>
    <col min="43" max="43" width="3" customWidth="1"/>
    <col min="44" max="44" width="3.33203125" customWidth="1"/>
    <col min="45" max="45" width="3.109375" customWidth="1"/>
    <col min="46" max="46" width="3" customWidth="1"/>
    <col min="47" max="47" width="3.44140625" customWidth="1"/>
    <col min="48" max="48" width="3.109375" customWidth="1"/>
    <col min="49" max="49" width="4" bestFit="1" customWidth="1"/>
    <col min="50" max="50" width="5.109375" customWidth="1"/>
    <col min="51" max="52" width="2.5546875" customWidth="1"/>
    <col min="53" max="53" width="1.6640625" customWidth="1"/>
    <col min="54" max="54" width="5.44140625" customWidth="1"/>
    <col min="55" max="55" width="2.109375" customWidth="1"/>
    <col min="56" max="58" width="2.5546875" customWidth="1"/>
  </cols>
  <sheetData>
    <row r="3" spans="1:59" ht="18" x14ac:dyDescent="0.3">
      <c r="A3" s="121" t="s">
        <v>118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40"/>
      <c r="BB3" s="40"/>
      <c r="BC3" s="40"/>
      <c r="BD3" s="40"/>
      <c r="BE3" s="40"/>
      <c r="BF3" s="40"/>
      <c r="BG3" s="40"/>
    </row>
    <row r="5" spans="1:59" x14ac:dyDescent="0.3">
      <c r="A5" s="115" t="s">
        <v>0</v>
      </c>
      <c r="B5" s="132" t="s">
        <v>1</v>
      </c>
      <c r="C5" s="146" t="s">
        <v>2</v>
      </c>
      <c r="D5" s="126" t="s">
        <v>3</v>
      </c>
      <c r="E5" s="122" t="s">
        <v>4</v>
      </c>
      <c r="F5" s="123"/>
      <c r="G5" s="123"/>
      <c r="H5" s="123"/>
      <c r="I5" s="124"/>
      <c r="J5" s="125" t="s">
        <v>5</v>
      </c>
      <c r="K5" s="125"/>
      <c r="L5" s="125"/>
      <c r="M5" s="125"/>
      <c r="N5" s="125" t="s">
        <v>6</v>
      </c>
      <c r="O5" s="125"/>
      <c r="P5" s="125"/>
      <c r="Q5" s="125"/>
      <c r="R5" s="125"/>
      <c r="S5" s="19" t="s">
        <v>7</v>
      </c>
      <c r="T5" s="20"/>
      <c r="U5" s="20"/>
      <c r="V5" s="20"/>
      <c r="W5" s="21"/>
      <c r="X5" s="125" t="s">
        <v>8</v>
      </c>
      <c r="Y5" s="125"/>
      <c r="Z5" s="125"/>
      <c r="AA5" s="125"/>
      <c r="AB5" s="125"/>
      <c r="AC5" s="125" t="s">
        <v>9</v>
      </c>
      <c r="AD5" s="125"/>
      <c r="AE5" s="125"/>
      <c r="AF5" s="125"/>
      <c r="AG5" s="125" t="s">
        <v>10</v>
      </c>
      <c r="AH5" s="125"/>
      <c r="AI5" s="125"/>
      <c r="AJ5" s="125"/>
      <c r="AK5" s="125" t="s">
        <v>11</v>
      </c>
      <c r="AL5" s="125"/>
      <c r="AM5" s="125"/>
      <c r="AN5" s="125"/>
      <c r="AO5" s="128" t="s">
        <v>12</v>
      </c>
      <c r="AP5" s="128"/>
      <c r="AQ5" s="128"/>
      <c r="AR5" s="128"/>
      <c r="AS5" s="128"/>
      <c r="AT5" s="129" t="s">
        <v>13</v>
      </c>
      <c r="AU5" s="130"/>
      <c r="AV5" s="131"/>
      <c r="AW5" s="34"/>
      <c r="AX5" s="122" t="s">
        <v>14</v>
      </c>
      <c r="AY5" s="123"/>
      <c r="AZ5" s="123"/>
      <c r="BA5" s="124"/>
      <c r="BB5" s="6"/>
    </row>
    <row r="6" spans="1:59" ht="53.25" customHeight="1" x14ac:dyDescent="0.3">
      <c r="A6" s="116"/>
      <c r="B6" s="133"/>
      <c r="C6" s="147"/>
      <c r="D6" s="127"/>
      <c r="E6" s="7" t="s">
        <v>15</v>
      </c>
      <c r="F6" s="8" t="s">
        <v>16</v>
      </c>
      <c r="G6" s="8" t="s">
        <v>17</v>
      </c>
      <c r="H6" s="8" t="s">
        <v>18</v>
      </c>
      <c r="I6" s="8" t="s">
        <v>19</v>
      </c>
      <c r="J6" s="8" t="s">
        <v>20</v>
      </c>
      <c r="K6" s="8" t="s">
        <v>21</v>
      </c>
      <c r="L6" s="8" t="s">
        <v>22</v>
      </c>
      <c r="M6" s="8" t="s">
        <v>23</v>
      </c>
      <c r="N6" s="8" t="s">
        <v>24</v>
      </c>
      <c r="O6" s="8" t="s">
        <v>25</v>
      </c>
      <c r="P6" s="8" t="s">
        <v>26</v>
      </c>
      <c r="Q6" s="8" t="s">
        <v>27</v>
      </c>
      <c r="R6" s="8" t="s">
        <v>28</v>
      </c>
      <c r="S6" s="8" t="s">
        <v>29</v>
      </c>
      <c r="T6" s="8" t="s">
        <v>30</v>
      </c>
      <c r="U6" s="8" t="s">
        <v>31</v>
      </c>
      <c r="V6" s="18" t="s">
        <v>61</v>
      </c>
      <c r="W6" s="8" t="s">
        <v>32</v>
      </c>
      <c r="X6" s="8" t="s">
        <v>33</v>
      </c>
      <c r="Y6" s="8" t="s">
        <v>34</v>
      </c>
      <c r="Z6" s="8" t="s">
        <v>35</v>
      </c>
      <c r="AA6" s="8" t="s">
        <v>36</v>
      </c>
      <c r="AB6" s="8" t="s">
        <v>37</v>
      </c>
      <c r="AC6" s="9" t="s">
        <v>38</v>
      </c>
      <c r="AD6" s="10" t="s">
        <v>39</v>
      </c>
      <c r="AE6" s="10" t="s">
        <v>40</v>
      </c>
      <c r="AF6" s="10" t="s">
        <v>41</v>
      </c>
      <c r="AG6" s="10" t="s">
        <v>42</v>
      </c>
      <c r="AH6" s="10" t="s">
        <v>43</v>
      </c>
      <c r="AI6" s="10" t="s">
        <v>44</v>
      </c>
      <c r="AJ6" s="10" t="s">
        <v>45</v>
      </c>
      <c r="AK6" s="10" t="s">
        <v>46</v>
      </c>
      <c r="AL6" s="10" t="s">
        <v>47</v>
      </c>
      <c r="AM6" s="10" t="s">
        <v>48</v>
      </c>
      <c r="AN6" s="10" t="s">
        <v>49</v>
      </c>
      <c r="AO6" s="10" t="s">
        <v>50</v>
      </c>
      <c r="AP6" s="10" t="s">
        <v>51</v>
      </c>
      <c r="AQ6" s="10" t="s">
        <v>52</v>
      </c>
      <c r="AR6" s="11" t="s">
        <v>53</v>
      </c>
      <c r="AS6" s="11" t="s">
        <v>54</v>
      </c>
      <c r="AT6" s="11" t="s">
        <v>55</v>
      </c>
      <c r="AU6" s="11" t="s">
        <v>56</v>
      </c>
      <c r="AV6" s="11" t="s">
        <v>57</v>
      </c>
      <c r="AW6" s="35" t="s">
        <v>64</v>
      </c>
      <c r="AX6" s="22" t="s">
        <v>62</v>
      </c>
      <c r="AY6" s="23"/>
      <c r="AZ6" s="23"/>
      <c r="BA6" s="23"/>
      <c r="BB6" s="12" t="s">
        <v>58</v>
      </c>
    </row>
    <row r="7" spans="1:59" x14ac:dyDescent="0.3">
      <c r="A7" s="116"/>
      <c r="B7" s="133"/>
      <c r="C7" s="147"/>
      <c r="D7" s="127"/>
      <c r="E7" s="13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  <c r="Q7" s="14">
        <v>13</v>
      </c>
      <c r="R7" s="14">
        <v>14</v>
      </c>
      <c r="S7" s="14">
        <v>15</v>
      </c>
      <c r="T7" s="14">
        <v>16</v>
      </c>
      <c r="U7" s="14">
        <v>17</v>
      </c>
      <c r="V7" s="14"/>
      <c r="W7" s="14">
        <v>18</v>
      </c>
      <c r="X7" s="14">
        <v>19</v>
      </c>
      <c r="Y7" s="14">
        <v>20</v>
      </c>
      <c r="Z7" s="14">
        <v>21</v>
      </c>
      <c r="AA7" s="14">
        <v>22</v>
      </c>
      <c r="AB7" s="14">
        <v>23</v>
      </c>
      <c r="AC7" s="14">
        <v>24</v>
      </c>
      <c r="AD7" s="14">
        <v>25</v>
      </c>
      <c r="AE7" s="14">
        <v>26</v>
      </c>
      <c r="AF7" s="14">
        <v>27</v>
      </c>
      <c r="AG7" s="14">
        <v>28</v>
      </c>
      <c r="AH7" s="14">
        <v>29</v>
      </c>
      <c r="AI7" s="14">
        <v>30</v>
      </c>
      <c r="AJ7" s="14">
        <v>31</v>
      </c>
      <c r="AK7" s="14">
        <v>32</v>
      </c>
      <c r="AL7" s="14">
        <v>33</v>
      </c>
      <c r="AM7" s="14">
        <v>34</v>
      </c>
      <c r="AN7" s="14">
        <v>35</v>
      </c>
      <c r="AO7" s="14">
        <v>36</v>
      </c>
      <c r="AP7" s="14">
        <v>37</v>
      </c>
      <c r="AQ7" s="14">
        <v>38</v>
      </c>
      <c r="AR7" s="15">
        <v>39</v>
      </c>
      <c r="AS7" s="15">
        <v>40</v>
      </c>
      <c r="AT7" s="15">
        <v>41</v>
      </c>
      <c r="AU7" s="15">
        <v>42</v>
      </c>
      <c r="AV7" s="15">
        <v>43</v>
      </c>
      <c r="AW7" s="15">
        <v>44</v>
      </c>
      <c r="AX7" s="16">
        <v>45</v>
      </c>
      <c r="AY7" s="36">
        <v>46</v>
      </c>
      <c r="AZ7" s="36">
        <v>47</v>
      </c>
      <c r="BA7" s="36">
        <v>48</v>
      </c>
      <c r="BB7" s="14"/>
    </row>
    <row r="8" spans="1:59" ht="18.75" customHeight="1" x14ac:dyDescent="0.3">
      <c r="A8" s="24"/>
      <c r="B8" s="137"/>
      <c r="C8" s="134" t="s">
        <v>119</v>
      </c>
      <c r="D8" s="16" t="s">
        <v>59</v>
      </c>
      <c r="E8" s="2">
        <f>E11+E12+E13+E14+E15+E16+E17+E18</f>
        <v>26</v>
      </c>
      <c r="F8" s="2">
        <f t="shared" ref="F8:U8" si="0">F11+F12+F13+F14+F15+F16+F17+F18</f>
        <v>26</v>
      </c>
      <c r="G8" s="2">
        <f t="shared" si="0"/>
        <v>24</v>
      </c>
      <c r="H8" s="2">
        <f t="shared" si="0"/>
        <v>24</v>
      </c>
      <c r="I8" s="2">
        <f t="shared" si="0"/>
        <v>24</v>
      </c>
      <c r="J8" s="2">
        <f t="shared" si="0"/>
        <v>24</v>
      </c>
      <c r="K8" s="2">
        <f t="shared" si="0"/>
        <v>24</v>
      </c>
      <c r="L8" s="2">
        <f t="shared" si="0"/>
        <v>24</v>
      </c>
      <c r="M8" s="2">
        <f t="shared" si="0"/>
        <v>25</v>
      </c>
      <c r="N8" s="2">
        <f t="shared" si="0"/>
        <v>25</v>
      </c>
      <c r="O8" s="2">
        <f t="shared" si="0"/>
        <v>25</v>
      </c>
      <c r="P8" s="2">
        <f t="shared" si="0"/>
        <v>25</v>
      </c>
      <c r="Q8" s="2">
        <f t="shared" si="0"/>
        <v>25</v>
      </c>
      <c r="R8" s="2">
        <f t="shared" si="0"/>
        <v>25</v>
      </c>
      <c r="S8" s="2">
        <f t="shared" si="0"/>
        <v>24</v>
      </c>
      <c r="T8" s="2">
        <f t="shared" si="0"/>
        <v>24</v>
      </c>
      <c r="U8" s="2">
        <f t="shared" si="0"/>
        <v>24</v>
      </c>
      <c r="V8" s="30">
        <f t="shared" ref="V8:V36" si="1">E8+F8+G8+H8+I8+J8+K8+L8+M8+N8+O8+P8+Q8+R8+S8+T8+U8</f>
        <v>418</v>
      </c>
      <c r="W8" s="31"/>
      <c r="X8" s="31"/>
      <c r="Y8" s="2">
        <f t="shared" ref="Y8:AW8" si="2">Y11+Y12+Y13+Y14+Y15+Y16+Y17+Y18</f>
        <v>18</v>
      </c>
      <c r="Z8" s="2">
        <f t="shared" si="2"/>
        <v>18</v>
      </c>
      <c r="AA8" s="2">
        <f t="shared" si="2"/>
        <v>19</v>
      </c>
      <c r="AB8" s="2">
        <f t="shared" si="2"/>
        <v>19</v>
      </c>
      <c r="AC8" s="2">
        <f t="shared" si="2"/>
        <v>17</v>
      </c>
      <c r="AD8" s="2">
        <f t="shared" si="2"/>
        <v>17</v>
      </c>
      <c r="AE8" s="2">
        <f t="shared" si="2"/>
        <v>17</v>
      </c>
      <c r="AF8" s="2">
        <f t="shared" si="2"/>
        <v>17</v>
      </c>
      <c r="AG8" s="2">
        <f t="shared" si="2"/>
        <v>17</v>
      </c>
      <c r="AH8" s="2">
        <f t="shared" si="2"/>
        <v>17</v>
      </c>
      <c r="AI8" s="2">
        <f t="shared" si="2"/>
        <v>18</v>
      </c>
      <c r="AJ8" s="2">
        <f t="shared" si="2"/>
        <v>18</v>
      </c>
      <c r="AK8" s="2">
        <f t="shared" si="2"/>
        <v>17</v>
      </c>
      <c r="AL8" s="2">
        <f t="shared" si="2"/>
        <v>17</v>
      </c>
      <c r="AM8" s="2">
        <f t="shared" si="2"/>
        <v>17</v>
      </c>
      <c r="AN8" s="2">
        <f t="shared" si="2"/>
        <v>17</v>
      </c>
      <c r="AO8" s="2">
        <f t="shared" si="2"/>
        <v>17</v>
      </c>
      <c r="AP8" s="2">
        <f t="shared" si="2"/>
        <v>16</v>
      </c>
      <c r="AQ8" s="2">
        <f t="shared" si="2"/>
        <v>16</v>
      </c>
      <c r="AR8" s="2">
        <f t="shared" si="2"/>
        <v>23</v>
      </c>
      <c r="AS8" s="2">
        <f t="shared" si="2"/>
        <v>0</v>
      </c>
      <c r="AT8" s="2">
        <f t="shared" si="2"/>
        <v>0</v>
      </c>
      <c r="AU8" s="2">
        <f t="shared" si="2"/>
        <v>0</v>
      </c>
      <c r="AV8" s="2">
        <f t="shared" si="2"/>
        <v>0</v>
      </c>
      <c r="AW8" s="2">
        <f t="shared" si="2"/>
        <v>0</v>
      </c>
      <c r="AX8" s="16">
        <f t="shared" ref="AX8:AX21" si="3">Y8+Z8+AA8+AB8+AC8+AD8+AE8+AF8+AG8+AH8+AI8+AJ8+AK8+AL8+AM8+AN8+AO8+AP8+AQ8+AR8+AS8+AT8+AU8+AV8+AW8</f>
        <v>352</v>
      </c>
      <c r="AY8" s="28"/>
      <c r="AZ8" s="16"/>
      <c r="BA8" s="16"/>
      <c r="BB8" s="3">
        <f>V8+AX8</f>
        <v>770</v>
      </c>
    </row>
    <row r="9" spans="1:59" ht="14.25" customHeight="1" x14ac:dyDescent="0.3">
      <c r="A9" s="24"/>
      <c r="B9" s="138"/>
      <c r="C9" s="135"/>
      <c r="D9" s="16" t="s">
        <v>76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30">
        <f t="shared" si="1"/>
        <v>0</v>
      </c>
      <c r="W9" s="31"/>
      <c r="X9" s="31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16">
        <f t="shared" si="3"/>
        <v>0</v>
      </c>
      <c r="AY9" s="28"/>
      <c r="AZ9" s="16"/>
      <c r="BA9" s="16"/>
      <c r="BB9" s="3">
        <f t="shared" ref="BB9:BB35" si="4">V9+AX9</f>
        <v>0</v>
      </c>
    </row>
    <row r="10" spans="1:59" ht="12.75" customHeight="1" x14ac:dyDescent="0.3">
      <c r="A10" s="24"/>
      <c r="B10" s="139"/>
      <c r="C10" s="136"/>
      <c r="D10" s="16" t="s">
        <v>79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30">
        <f t="shared" si="1"/>
        <v>0</v>
      </c>
      <c r="W10" s="31"/>
      <c r="X10" s="31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16">
        <f t="shared" si="3"/>
        <v>0</v>
      </c>
      <c r="AY10" s="28"/>
      <c r="AZ10" s="16"/>
      <c r="BA10" s="16"/>
      <c r="BB10" s="3">
        <f t="shared" si="4"/>
        <v>0</v>
      </c>
    </row>
    <row r="11" spans="1:59" ht="17.25" customHeight="1" x14ac:dyDescent="0.3">
      <c r="A11" s="4"/>
      <c r="B11" s="91" t="s">
        <v>120</v>
      </c>
      <c r="C11" s="81" t="s">
        <v>121</v>
      </c>
      <c r="D11" s="92" t="s">
        <v>59</v>
      </c>
      <c r="E11" s="15">
        <v>5</v>
      </c>
      <c r="F11" s="15">
        <v>5</v>
      </c>
      <c r="G11" s="15">
        <v>5</v>
      </c>
      <c r="H11" s="15">
        <v>5</v>
      </c>
      <c r="I11" s="15">
        <v>5</v>
      </c>
      <c r="J11" s="15">
        <v>4</v>
      </c>
      <c r="K11" s="15">
        <v>4</v>
      </c>
      <c r="L11" s="15">
        <v>4</v>
      </c>
      <c r="M11" s="15">
        <v>5</v>
      </c>
      <c r="N11" s="15">
        <v>4</v>
      </c>
      <c r="O11" s="15">
        <v>4</v>
      </c>
      <c r="P11" s="15">
        <v>4</v>
      </c>
      <c r="Q11" s="15">
        <v>4</v>
      </c>
      <c r="R11" s="15">
        <v>4</v>
      </c>
      <c r="S11" s="15">
        <v>4</v>
      </c>
      <c r="T11" s="15">
        <v>4</v>
      </c>
      <c r="U11" s="15">
        <v>4</v>
      </c>
      <c r="V11" s="30">
        <f t="shared" si="1"/>
        <v>74</v>
      </c>
      <c r="W11" s="31"/>
      <c r="X11" s="32"/>
      <c r="Y11" s="15">
        <v>1</v>
      </c>
      <c r="Z11" s="15">
        <v>1</v>
      </c>
      <c r="AA11" s="15">
        <v>1</v>
      </c>
      <c r="AB11" s="15">
        <v>1</v>
      </c>
      <c r="AC11" s="15">
        <v>1</v>
      </c>
      <c r="AD11" s="15">
        <v>1</v>
      </c>
      <c r="AE11" s="15">
        <v>2</v>
      </c>
      <c r="AF11" s="15">
        <v>2</v>
      </c>
      <c r="AG11" s="15">
        <v>2</v>
      </c>
      <c r="AH11" s="15">
        <v>2</v>
      </c>
      <c r="AI11" s="15">
        <v>2</v>
      </c>
      <c r="AJ11" s="15">
        <v>2</v>
      </c>
      <c r="AK11" s="15">
        <v>2</v>
      </c>
      <c r="AL11" s="15">
        <v>2</v>
      </c>
      <c r="AM11" s="15">
        <v>2</v>
      </c>
      <c r="AN11" s="15">
        <v>2</v>
      </c>
      <c r="AO11" s="15">
        <v>2</v>
      </c>
      <c r="AP11" s="15">
        <v>2</v>
      </c>
      <c r="AQ11" s="15">
        <v>2</v>
      </c>
      <c r="AR11" s="15">
        <v>2</v>
      </c>
      <c r="AS11" s="15"/>
      <c r="AT11" s="15"/>
      <c r="AU11" s="29"/>
      <c r="AV11" s="28"/>
      <c r="AW11" s="28"/>
      <c r="AX11" s="16">
        <f t="shared" si="3"/>
        <v>34</v>
      </c>
      <c r="AY11" s="16"/>
      <c r="AZ11" s="16"/>
      <c r="BA11" s="16"/>
      <c r="BB11" s="3">
        <f t="shared" si="4"/>
        <v>108</v>
      </c>
    </row>
    <row r="12" spans="1:59" ht="17.25" customHeight="1" x14ac:dyDescent="0.3">
      <c r="A12" s="4"/>
      <c r="B12" s="91" t="s">
        <v>122</v>
      </c>
      <c r="C12" s="81" t="s">
        <v>87</v>
      </c>
      <c r="D12" s="92" t="s">
        <v>59</v>
      </c>
      <c r="E12" s="15">
        <v>4</v>
      </c>
      <c r="F12" s="15">
        <v>4</v>
      </c>
      <c r="G12" s="15">
        <v>4</v>
      </c>
      <c r="H12" s="15">
        <v>4</v>
      </c>
      <c r="I12" s="15">
        <v>4</v>
      </c>
      <c r="J12" s="15">
        <v>4</v>
      </c>
      <c r="K12" s="15">
        <v>4</v>
      </c>
      <c r="L12" s="15">
        <v>4</v>
      </c>
      <c r="M12" s="15">
        <v>4</v>
      </c>
      <c r="N12" s="15">
        <v>4</v>
      </c>
      <c r="O12" s="15">
        <v>4</v>
      </c>
      <c r="P12" s="15">
        <v>4</v>
      </c>
      <c r="Q12" s="15">
        <v>4</v>
      </c>
      <c r="R12" s="15">
        <v>4</v>
      </c>
      <c r="S12" s="15">
        <v>4</v>
      </c>
      <c r="T12" s="15">
        <v>4</v>
      </c>
      <c r="U12" s="15">
        <v>4</v>
      </c>
      <c r="V12" s="30">
        <f t="shared" si="1"/>
        <v>68</v>
      </c>
      <c r="W12" s="31"/>
      <c r="X12" s="32"/>
      <c r="Y12" s="15">
        <v>4</v>
      </c>
      <c r="Z12" s="15">
        <v>4</v>
      </c>
      <c r="AA12" s="15">
        <v>4</v>
      </c>
      <c r="AB12" s="15">
        <v>4</v>
      </c>
      <c r="AC12" s="15">
        <v>4</v>
      </c>
      <c r="AD12" s="15">
        <v>2</v>
      </c>
      <c r="AE12" s="15">
        <v>4</v>
      </c>
      <c r="AF12" s="15">
        <v>3</v>
      </c>
      <c r="AG12" s="15">
        <v>3</v>
      </c>
      <c r="AH12" s="15">
        <v>3</v>
      </c>
      <c r="AI12" s="15">
        <v>3</v>
      </c>
      <c r="AJ12" s="15">
        <v>3</v>
      </c>
      <c r="AK12" s="15">
        <v>3</v>
      </c>
      <c r="AL12" s="15">
        <v>3</v>
      </c>
      <c r="AM12" s="15">
        <v>3</v>
      </c>
      <c r="AN12" s="15">
        <v>3</v>
      </c>
      <c r="AO12" s="15">
        <v>3</v>
      </c>
      <c r="AP12" s="15">
        <v>3</v>
      </c>
      <c r="AQ12" s="15">
        <v>3</v>
      </c>
      <c r="AR12" s="15">
        <v>6</v>
      </c>
      <c r="AS12" s="15"/>
      <c r="AT12" s="15"/>
      <c r="AU12" s="29"/>
      <c r="AV12" s="28"/>
      <c r="AW12" s="28"/>
      <c r="AX12" s="16">
        <f t="shared" si="3"/>
        <v>68</v>
      </c>
      <c r="AY12" s="16"/>
      <c r="AZ12" s="16"/>
      <c r="BA12" s="16"/>
      <c r="BB12" s="3">
        <f t="shared" si="4"/>
        <v>136</v>
      </c>
    </row>
    <row r="13" spans="1:59" ht="17.25" customHeight="1" x14ac:dyDescent="0.3">
      <c r="A13" s="4"/>
      <c r="B13" s="91" t="s">
        <v>123</v>
      </c>
      <c r="C13" s="81" t="s">
        <v>89</v>
      </c>
      <c r="D13" s="92" t="s">
        <v>59</v>
      </c>
      <c r="E13" s="15">
        <v>2</v>
      </c>
      <c r="F13" s="15">
        <v>2</v>
      </c>
      <c r="G13" s="15">
        <v>2</v>
      </c>
      <c r="H13" s="15">
        <v>2</v>
      </c>
      <c r="I13" s="15">
        <v>2</v>
      </c>
      <c r="J13" s="15">
        <v>2</v>
      </c>
      <c r="K13" s="15">
        <v>2</v>
      </c>
      <c r="L13" s="15">
        <v>2</v>
      </c>
      <c r="M13" s="15">
        <v>2</v>
      </c>
      <c r="N13" s="15">
        <v>2</v>
      </c>
      <c r="O13" s="15">
        <v>2</v>
      </c>
      <c r="P13" s="15">
        <v>2</v>
      </c>
      <c r="Q13" s="15">
        <v>2</v>
      </c>
      <c r="R13" s="15">
        <v>2</v>
      </c>
      <c r="S13" s="15">
        <v>2</v>
      </c>
      <c r="T13" s="15">
        <v>2</v>
      </c>
      <c r="U13" s="15">
        <v>2</v>
      </c>
      <c r="V13" s="30">
        <f t="shared" si="1"/>
        <v>34</v>
      </c>
      <c r="W13" s="31"/>
      <c r="X13" s="32"/>
      <c r="Y13" s="15">
        <v>2</v>
      </c>
      <c r="Z13" s="15">
        <v>2</v>
      </c>
      <c r="AA13" s="15">
        <v>2</v>
      </c>
      <c r="AB13" s="15">
        <v>2</v>
      </c>
      <c r="AC13" s="15">
        <v>2</v>
      </c>
      <c r="AD13" s="15">
        <v>2</v>
      </c>
      <c r="AE13" s="15">
        <v>2</v>
      </c>
      <c r="AF13" s="15">
        <v>2</v>
      </c>
      <c r="AG13" s="15"/>
      <c r="AH13" s="15">
        <v>2</v>
      </c>
      <c r="AI13" s="15">
        <v>2</v>
      </c>
      <c r="AJ13" s="15">
        <v>2</v>
      </c>
      <c r="AK13" s="15">
        <v>2</v>
      </c>
      <c r="AL13" s="15">
        <v>2</v>
      </c>
      <c r="AM13" s="15">
        <v>2</v>
      </c>
      <c r="AN13" s="15">
        <v>2</v>
      </c>
      <c r="AO13" s="15">
        <v>2</v>
      </c>
      <c r="AP13" s="15">
        <v>2</v>
      </c>
      <c r="AQ13" s="15">
        <v>2</v>
      </c>
      <c r="AR13" s="15">
        <v>2</v>
      </c>
      <c r="AS13" s="15"/>
      <c r="AT13" s="15"/>
      <c r="AU13" s="29"/>
      <c r="AV13" s="28"/>
      <c r="AW13" s="28"/>
      <c r="AX13" s="16">
        <f t="shared" si="3"/>
        <v>38</v>
      </c>
      <c r="AY13" s="16"/>
      <c r="AZ13" s="16"/>
      <c r="BA13" s="16"/>
      <c r="BB13" s="3">
        <f t="shared" si="4"/>
        <v>72</v>
      </c>
    </row>
    <row r="14" spans="1:59" ht="17.25" customHeight="1" x14ac:dyDescent="0.3">
      <c r="A14" s="4"/>
      <c r="B14" s="91" t="s">
        <v>124</v>
      </c>
      <c r="C14" s="81" t="s">
        <v>85</v>
      </c>
      <c r="D14" s="92" t="s">
        <v>59</v>
      </c>
      <c r="E14" s="15">
        <v>4</v>
      </c>
      <c r="F14" s="15">
        <v>4</v>
      </c>
      <c r="G14" s="15">
        <v>4</v>
      </c>
      <c r="H14" s="15">
        <v>4</v>
      </c>
      <c r="I14" s="15">
        <v>4</v>
      </c>
      <c r="J14" s="15">
        <v>4</v>
      </c>
      <c r="K14" s="15">
        <v>4</v>
      </c>
      <c r="L14" s="15">
        <v>4</v>
      </c>
      <c r="M14" s="15">
        <v>4</v>
      </c>
      <c r="N14" s="15">
        <v>4</v>
      </c>
      <c r="O14" s="15">
        <v>4</v>
      </c>
      <c r="P14" s="15">
        <v>4</v>
      </c>
      <c r="Q14" s="15">
        <v>4</v>
      </c>
      <c r="R14" s="15">
        <v>4</v>
      </c>
      <c r="S14" s="15">
        <v>4</v>
      </c>
      <c r="T14" s="15">
        <v>4</v>
      </c>
      <c r="U14" s="15">
        <v>4</v>
      </c>
      <c r="V14" s="30">
        <f t="shared" si="1"/>
        <v>68</v>
      </c>
      <c r="W14" s="31"/>
      <c r="X14" s="32"/>
      <c r="Y14" s="15">
        <v>5</v>
      </c>
      <c r="Z14" s="15">
        <v>5</v>
      </c>
      <c r="AA14" s="15">
        <v>5</v>
      </c>
      <c r="AB14" s="15">
        <v>5</v>
      </c>
      <c r="AC14" s="15">
        <v>3</v>
      </c>
      <c r="AD14" s="15">
        <v>5</v>
      </c>
      <c r="AE14" s="15">
        <v>2</v>
      </c>
      <c r="AF14" s="15">
        <v>3</v>
      </c>
      <c r="AG14" s="15">
        <v>5</v>
      </c>
      <c r="AH14" s="15">
        <v>5</v>
      </c>
      <c r="AI14" s="15">
        <v>5</v>
      </c>
      <c r="AJ14" s="15">
        <v>5</v>
      </c>
      <c r="AK14" s="15">
        <v>4</v>
      </c>
      <c r="AL14" s="15">
        <v>4</v>
      </c>
      <c r="AM14" s="15">
        <v>4</v>
      </c>
      <c r="AN14" s="15">
        <v>4</v>
      </c>
      <c r="AO14" s="15">
        <v>4</v>
      </c>
      <c r="AP14" s="15">
        <v>4</v>
      </c>
      <c r="AQ14" s="15">
        <v>4</v>
      </c>
      <c r="AR14" s="15">
        <v>11</v>
      </c>
      <c r="AS14" s="15"/>
      <c r="AT14" s="15"/>
      <c r="AU14" s="29"/>
      <c r="AV14" s="28"/>
      <c r="AW14" s="28"/>
      <c r="AX14" s="16">
        <f t="shared" si="3"/>
        <v>92</v>
      </c>
      <c r="AY14" s="16"/>
      <c r="AZ14" s="16"/>
      <c r="BA14" s="16"/>
      <c r="BB14" s="3">
        <f t="shared" si="4"/>
        <v>160</v>
      </c>
    </row>
    <row r="15" spans="1:59" ht="17.25" customHeight="1" x14ac:dyDescent="0.3">
      <c r="A15" s="4"/>
      <c r="B15" s="91" t="s">
        <v>125</v>
      </c>
      <c r="C15" s="81" t="s">
        <v>65</v>
      </c>
      <c r="D15" s="92" t="s">
        <v>59</v>
      </c>
      <c r="E15" s="15">
        <v>2</v>
      </c>
      <c r="F15" s="15">
        <v>2</v>
      </c>
      <c r="G15" s="15">
        <v>2</v>
      </c>
      <c r="H15" s="15">
        <v>2</v>
      </c>
      <c r="I15" s="15">
        <v>2</v>
      </c>
      <c r="J15" s="15">
        <v>2</v>
      </c>
      <c r="K15" s="15">
        <v>2</v>
      </c>
      <c r="L15" s="15">
        <v>2</v>
      </c>
      <c r="M15" s="15">
        <v>2</v>
      </c>
      <c r="N15" s="15">
        <v>2</v>
      </c>
      <c r="O15" s="15">
        <v>2</v>
      </c>
      <c r="P15" s="15">
        <v>2</v>
      </c>
      <c r="Q15" s="15">
        <v>2</v>
      </c>
      <c r="R15" s="15">
        <v>2</v>
      </c>
      <c r="S15" s="15">
        <v>2</v>
      </c>
      <c r="T15" s="15">
        <v>2</v>
      </c>
      <c r="U15" s="15">
        <v>2</v>
      </c>
      <c r="V15" s="30">
        <f t="shared" si="1"/>
        <v>34</v>
      </c>
      <c r="W15" s="31"/>
      <c r="X15" s="32"/>
      <c r="Y15" s="15">
        <v>2</v>
      </c>
      <c r="Z15" s="15">
        <v>2</v>
      </c>
      <c r="AA15" s="15">
        <v>2</v>
      </c>
      <c r="AB15" s="15">
        <v>2</v>
      </c>
      <c r="AC15" s="15">
        <v>2</v>
      </c>
      <c r="AD15" s="15">
        <v>2</v>
      </c>
      <c r="AE15" s="15">
        <v>2</v>
      </c>
      <c r="AF15" s="15">
        <v>2</v>
      </c>
      <c r="AG15" s="15">
        <v>2</v>
      </c>
      <c r="AH15" s="15"/>
      <c r="AI15" s="15">
        <v>2</v>
      </c>
      <c r="AJ15" s="15">
        <v>2</v>
      </c>
      <c r="AK15" s="15">
        <v>2</v>
      </c>
      <c r="AL15" s="15">
        <v>2</v>
      </c>
      <c r="AM15" s="15">
        <v>2</v>
      </c>
      <c r="AN15" s="15">
        <v>2</v>
      </c>
      <c r="AO15" s="15">
        <v>2</v>
      </c>
      <c r="AP15" s="15">
        <v>2</v>
      </c>
      <c r="AQ15" s="15">
        <v>2</v>
      </c>
      <c r="AR15" s="15">
        <v>2</v>
      </c>
      <c r="AS15" s="15"/>
      <c r="AT15" s="15"/>
      <c r="AU15" s="29"/>
      <c r="AV15" s="28"/>
      <c r="AW15" s="28"/>
      <c r="AX15" s="16">
        <f t="shared" si="3"/>
        <v>38</v>
      </c>
      <c r="AY15" s="16"/>
      <c r="AZ15" s="16"/>
      <c r="BA15" s="16"/>
      <c r="BB15" s="3">
        <f t="shared" si="4"/>
        <v>72</v>
      </c>
    </row>
    <row r="16" spans="1:59" ht="17.25" customHeight="1" x14ac:dyDescent="0.3">
      <c r="A16" s="4"/>
      <c r="B16" s="91" t="s">
        <v>126</v>
      </c>
      <c r="C16" s="81" t="s">
        <v>127</v>
      </c>
      <c r="D16" s="92" t="s">
        <v>59</v>
      </c>
      <c r="E16" s="15">
        <v>2</v>
      </c>
      <c r="F16" s="15">
        <v>2</v>
      </c>
      <c r="G16" s="15">
        <v>2</v>
      </c>
      <c r="H16" s="15">
        <v>2</v>
      </c>
      <c r="I16" s="15">
        <v>2</v>
      </c>
      <c r="J16" s="15">
        <v>2</v>
      </c>
      <c r="K16" s="15">
        <v>2</v>
      </c>
      <c r="L16" s="15">
        <v>2</v>
      </c>
      <c r="M16" s="15">
        <v>2</v>
      </c>
      <c r="N16" s="15">
        <v>2</v>
      </c>
      <c r="O16" s="15">
        <v>2</v>
      </c>
      <c r="P16" s="15">
        <v>2</v>
      </c>
      <c r="Q16" s="15">
        <v>2</v>
      </c>
      <c r="R16" s="15">
        <v>2</v>
      </c>
      <c r="S16" s="15">
        <v>2</v>
      </c>
      <c r="T16" s="15">
        <v>2</v>
      </c>
      <c r="U16" s="15">
        <v>2</v>
      </c>
      <c r="V16" s="30">
        <f t="shared" si="1"/>
        <v>34</v>
      </c>
      <c r="W16" s="31"/>
      <c r="X16" s="32"/>
      <c r="Y16" s="15">
        <v>2</v>
      </c>
      <c r="Z16" s="15">
        <v>2</v>
      </c>
      <c r="AA16" s="15">
        <v>2</v>
      </c>
      <c r="AB16" s="15">
        <v>2</v>
      </c>
      <c r="AC16" s="15">
        <v>2</v>
      </c>
      <c r="AD16" s="15">
        <v>2</v>
      </c>
      <c r="AE16" s="15">
        <v>2</v>
      </c>
      <c r="AF16" s="15">
        <v>2</v>
      </c>
      <c r="AG16" s="15">
        <v>2</v>
      </c>
      <c r="AH16" s="15">
        <v>2</v>
      </c>
      <c r="AI16" s="15">
        <v>2</v>
      </c>
      <c r="AJ16" s="15">
        <v>2</v>
      </c>
      <c r="AK16" s="15">
        <v>2</v>
      </c>
      <c r="AL16" s="15">
        <v>2</v>
      </c>
      <c r="AM16" s="15">
        <v>2</v>
      </c>
      <c r="AN16" s="15">
        <v>2</v>
      </c>
      <c r="AO16" s="15">
        <v>2</v>
      </c>
      <c r="AP16" s="15"/>
      <c r="AQ16" s="15"/>
      <c r="AR16" s="15"/>
      <c r="AS16" s="15"/>
      <c r="AT16" s="15"/>
      <c r="AU16" s="29"/>
      <c r="AV16" s="28"/>
      <c r="AW16" s="28"/>
      <c r="AX16" s="16">
        <f t="shared" si="3"/>
        <v>34</v>
      </c>
      <c r="AY16" s="16"/>
      <c r="AZ16" s="16"/>
      <c r="BA16" s="16"/>
      <c r="BB16" s="3">
        <f t="shared" si="4"/>
        <v>68</v>
      </c>
    </row>
    <row r="17" spans="1:54" ht="17.25" customHeight="1" x14ac:dyDescent="0.3">
      <c r="A17" s="4"/>
      <c r="B17" s="91" t="s">
        <v>128</v>
      </c>
      <c r="C17" s="81" t="s">
        <v>129</v>
      </c>
      <c r="D17" s="92" t="s">
        <v>59</v>
      </c>
      <c r="E17" s="15">
        <v>2</v>
      </c>
      <c r="F17" s="15">
        <v>2</v>
      </c>
      <c r="G17" s="15">
        <v>2</v>
      </c>
      <c r="H17" s="15">
        <v>2</v>
      </c>
      <c r="I17" s="15">
        <v>2</v>
      </c>
      <c r="J17" s="15">
        <v>2</v>
      </c>
      <c r="K17" s="15">
        <v>2</v>
      </c>
      <c r="L17" s="15">
        <v>2</v>
      </c>
      <c r="M17" s="15">
        <v>2</v>
      </c>
      <c r="N17" s="15">
        <v>2</v>
      </c>
      <c r="O17" s="15">
        <v>2</v>
      </c>
      <c r="P17" s="15">
        <v>2</v>
      </c>
      <c r="Q17" s="15">
        <v>2</v>
      </c>
      <c r="R17" s="15">
        <v>2</v>
      </c>
      <c r="S17" s="15">
        <v>2</v>
      </c>
      <c r="T17" s="15">
        <v>2</v>
      </c>
      <c r="U17" s="15">
        <v>2</v>
      </c>
      <c r="V17" s="30">
        <f t="shared" si="1"/>
        <v>34</v>
      </c>
      <c r="W17" s="31"/>
      <c r="X17" s="32"/>
      <c r="Y17" s="15">
        <v>2</v>
      </c>
      <c r="Z17" s="15">
        <v>2</v>
      </c>
      <c r="AA17" s="15">
        <v>3</v>
      </c>
      <c r="AB17" s="15">
        <v>3</v>
      </c>
      <c r="AC17" s="15">
        <v>3</v>
      </c>
      <c r="AD17" s="15">
        <v>3</v>
      </c>
      <c r="AE17" s="15">
        <v>3</v>
      </c>
      <c r="AF17" s="15">
        <v>3</v>
      </c>
      <c r="AG17" s="15">
        <v>3</v>
      </c>
      <c r="AH17" s="15">
        <v>3</v>
      </c>
      <c r="AI17" s="15">
        <v>2</v>
      </c>
      <c r="AJ17" s="15">
        <v>2</v>
      </c>
      <c r="AK17" s="15">
        <v>2</v>
      </c>
      <c r="AL17" s="15">
        <v>2</v>
      </c>
      <c r="AM17" s="15">
        <v>2</v>
      </c>
      <c r="AN17" s="15">
        <v>2</v>
      </c>
      <c r="AO17" s="15">
        <v>2</v>
      </c>
      <c r="AP17" s="15">
        <v>3</v>
      </c>
      <c r="AQ17" s="15">
        <v>3</v>
      </c>
      <c r="AR17" s="15"/>
      <c r="AS17" s="15"/>
      <c r="AT17" s="15"/>
      <c r="AU17" s="29"/>
      <c r="AV17" s="28"/>
      <c r="AW17" s="28"/>
      <c r="AX17" s="16">
        <f t="shared" si="3"/>
        <v>48</v>
      </c>
      <c r="AY17" s="16"/>
      <c r="AZ17" s="16"/>
      <c r="BA17" s="16"/>
      <c r="BB17" s="3">
        <f t="shared" si="4"/>
        <v>82</v>
      </c>
    </row>
    <row r="18" spans="1:54" ht="18" customHeight="1" x14ac:dyDescent="0.3">
      <c r="A18" s="4"/>
      <c r="B18" s="53" t="s">
        <v>130</v>
      </c>
      <c r="C18" s="74" t="s">
        <v>131</v>
      </c>
      <c r="D18" s="92" t="s">
        <v>59</v>
      </c>
      <c r="E18" s="15">
        <v>5</v>
      </c>
      <c r="F18" s="15">
        <v>5</v>
      </c>
      <c r="G18" s="15">
        <v>3</v>
      </c>
      <c r="H18" s="15">
        <v>3</v>
      </c>
      <c r="I18" s="15">
        <v>3</v>
      </c>
      <c r="J18" s="15">
        <v>4</v>
      </c>
      <c r="K18" s="15">
        <v>4</v>
      </c>
      <c r="L18" s="15">
        <v>4</v>
      </c>
      <c r="M18" s="15">
        <v>4</v>
      </c>
      <c r="N18" s="15">
        <v>5</v>
      </c>
      <c r="O18" s="15">
        <v>5</v>
      </c>
      <c r="P18" s="15">
        <v>5</v>
      </c>
      <c r="Q18" s="15">
        <v>5</v>
      </c>
      <c r="R18" s="15">
        <v>5</v>
      </c>
      <c r="S18" s="15">
        <v>4</v>
      </c>
      <c r="T18" s="15">
        <v>4</v>
      </c>
      <c r="U18" s="15">
        <v>4</v>
      </c>
      <c r="V18" s="30">
        <f t="shared" si="1"/>
        <v>72</v>
      </c>
      <c r="W18" s="31"/>
      <c r="X18" s="32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29"/>
      <c r="AV18" s="28"/>
      <c r="AW18" s="28"/>
      <c r="AX18" s="16">
        <f t="shared" si="3"/>
        <v>0</v>
      </c>
      <c r="AY18" s="16"/>
      <c r="AZ18" s="16"/>
      <c r="BA18" s="16"/>
      <c r="BB18" s="3">
        <f t="shared" si="4"/>
        <v>72</v>
      </c>
    </row>
    <row r="19" spans="1:54" ht="39.6" customHeight="1" x14ac:dyDescent="0.3">
      <c r="A19" s="4"/>
      <c r="B19" s="93" t="s">
        <v>132</v>
      </c>
      <c r="C19" s="93" t="s">
        <v>133</v>
      </c>
      <c r="D19" s="25" t="s">
        <v>59</v>
      </c>
      <c r="E19" s="76">
        <f>E20+E21</f>
        <v>7</v>
      </c>
      <c r="F19" s="76">
        <f t="shared" ref="F19:U19" si="5">F20+F21</f>
        <v>7</v>
      </c>
      <c r="G19" s="76">
        <f t="shared" si="5"/>
        <v>7</v>
      </c>
      <c r="H19" s="76">
        <f t="shared" si="5"/>
        <v>7</v>
      </c>
      <c r="I19" s="76">
        <f t="shared" si="5"/>
        <v>7</v>
      </c>
      <c r="J19" s="76">
        <f t="shared" si="5"/>
        <v>7</v>
      </c>
      <c r="K19" s="76">
        <f t="shared" si="5"/>
        <v>7</v>
      </c>
      <c r="L19" s="76">
        <f t="shared" si="5"/>
        <v>7</v>
      </c>
      <c r="M19" s="76">
        <f t="shared" si="5"/>
        <v>6</v>
      </c>
      <c r="N19" s="76">
        <f t="shared" si="5"/>
        <v>6</v>
      </c>
      <c r="O19" s="76">
        <f t="shared" si="5"/>
        <v>6</v>
      </c>
      <c r="P19" s="76">
        <f t="shared" si="5"/>
        <v>6</v>
      </c>
      <c r="Q19" s="76">
        <f t="shared" si="5"/>
        <v>6</v>
      </c>
      <c r="R19" s="76">
        <f t="shared" si="5"/>
        <v>6</v>
      </c>
      <c r="S19" s="76">
        <f t="shared" si="5"/>
        <v>6</v>
      </c>
      <c r="T19" s="76">
        <f t="shared" si="5"/>
        <v>6</v>
      </c>
      <c r="U19" s="76">
        <f t="shared" si="5"/>
        <v>6</v>
      </c>
      <c r="V19" s="30">
        <f t="shared" si="1"/>
        <v>110</v>
      </c>
      <c r="W19" s="77"/>
      <c r="X19" s="78"/>
      <c r="Y19" s="76">
        <f t="shared" ref="Y19:AW19" si="6">Y20+Y21</f>
        <v>4</v>
      </c>
      <c r="Z19" s="76">
        <f t="shared" si="6"/>
        <v>4</v>
      </c>
      <c r="AA19" s="76">
        <f t="shared" si="6"/>
        <v>3</v>
      </c>
      <c r="AB19" s="76">
        <f t="shared" si="6"/>
        <v>3</v>
      </c>
      <c r="AC19" s="76">
        <f t="shared" si="6"/>
        <v>5</v>
      </c>
      <c r="AD19" s="76">
        <f t="shared" si="6"/>
        <v>5</v>
      </c>
      <c r="AE19" s="76">
        <f t="shared" si="6"/>
        <v>5</v>
      </c>
      <c r="AF19" s="76">
        <f t="shared" si="6"/>
        <v>5</v>
      </c>
      <c r="AG19" s="76">
        <f t="shared" si="6"/>
        <v>5</v>
      </c>
      <c r="AH19" s="76">
        <f t="shared" si="6"/>
        <v>5</v>
      </c>
      <c r="AI19" s="76">
        <f t="shared" si="6"/>
        <v>5</v>
      </c>
      <c r="AJ19" s="76">
        <f t="shared" si="6"/>
        <v>5</v>
      </c>
      <c r="AK19" s="76">
        <f t="shared" si="6"/>
        <v>6</v>
      </c>
      <c r="AL19" s="76">
        <f t="shared" si="6"/>
        <v>6</v>
      </c>
      <c r="AM19" s="76">
        <f t="shared" si="6"/>
        <v>6</v>
      </c>
      <c r="AN19" s="76">
        <f t="shared" si="6"/>
        <v>6</v>
      </c>
      <c r="AO19" s="76">
        <f t="shared" si="6"/>
        <v>6</v>
      </c>
      <c r="AP19" s="76">
        <f t="shared" si="6"/>
        <v>7</v>
      </c>
      <c r="AQ19" s="76">
        <f t="shared" si="6"/>
        <v>7</v>
      </c>
      <c r="AR19" s="76">
        <f t="shared" si="6"/>
        <v>0</v>
      </c>
      <c r="AS19" s="76">
        <f t="shared" si="6"/>
        <v>0</v>
      </c>
      <c r="AT19" s="76">
        <f t="shared" si="6"/>
        <v>0</v>
      </c>
      <c r="AU19" s="76">
        <f t="shared" si="6"/>
        <v>0</v>
      </c>
      <c r="AV19" s="76">
        <f t="shared" si="6"/>
        <v>0</v>
      </c>
      <c r="AW19" s="76">
        <f t="shared" si="6"/>
        <v>0</v>
      </c>
      <c r="AX19" s="75">
        <f t="shared" si="3"/>
        <v>98</v>
      </c>
      <c r="AY19" s="26"/>
      <c r="AZ19" s="26"/>
      <c r="BA19" s="26"/>
      <c r="BB19" s="3">
        <f t="shared" si="4"/>
        <v>208</v>
      </c>
    </row>
    <row r="20" spans="1:54" ht="30.6" customHeight="1" x14ac:dyDescent="0.3">
      <c r="A20" s="4"/>
      <c r="B20" s="81" t="s">
        <v>113</v>
      </c>
      <c r="C20" s="81" t="s">
        <v>105</v>
      </c>
      <c r="D20" s="42" t="s">
        <v>80</v>
      </c>
      <c r="E20" s="15">
        <v>3</v>
      </c>
      <c r="F20" s="15">
        <v>3</v>
      </c>
      <c r="G20" s="15">
        <v>3</v>
      </c>
      <c r="H20" s="15">
        <v>3</v>
      </c>
      <c r="I20" s="15">
        <v>3</v>
      </c>
      <c r="J20" s="15">
        <v>3</v>
      </c>
      <c r="K20" s="15">
        <v>3</v>
      </c>
      <c r="L20" s="15">
        <v>4</v>
      </c>
      <c r="M20" s="15">
        <v>3</v>
      </c>
      <c r="N20" s="15">
        <v>3</v>
      </c>
      <c r="O20" s="15">
        <v>3</v>
      </c>
      <c r="P20" s="15">
        <v>3</v>
      </c>
      <c r="Q20" s="15">
        <v>3</v>
      </c>
      <c r="R20" s="15">
        <v>3</v>
      </c>
      <c r="S20" s="15">
        <v>3</v>
      </c>
      <c r="T20" s="15">
        <v>3</v>
      </c>
      <c r="U20" s="15">
        <v>3</v>
      </c>
      <c r="V20" s="30">
        <f t="shared" si="1"/>
        <v>52</v>
      </c>
      <c r="W20" s="31"/>
      <c r="X20" s="32"/>
      <c r="Y20" s="15">
        <v>1</v>
      </c>
      <c r="Z20" s="15">
        <v>1</v>
      </c>
      <c r="AA20" s="15">
        <v>1</v>
      </c>
      <c r="AB20" s="15">
        <v>1</v>
      </c>
      <c r="AC20" s="15">
        <v>2</v>
      </c>
      <c r="AD20" s="15">
        <v>2</v>
      </c>
      <c r="AE20" s="15">
        <v>2</v>
      </c>
      <c r="AF20" s="15">
        <v>2</v>
      </c>
      <c r="AG20" s="15">
        <v>2</v>
      </c>
      <c r="AH20" s="15">
        <v>2</v>
      </c>
      <c r="AI20" s="15">
        <v>2</v>
      </c>
      <c r="AJ20" s="15">
        <v>2</v>
      </c>
      <c r="AK20" s="15">
        <v>2</v>
      </c>
      <c r="AL20" s="15">
        <v>2</v>
      </c>
      <c r="AM20" s="15">
        <v>2</v>
      </c>
      <c r="AN20" s="15">
        <v>2</v>
      </c>
      <c r="AO20" s="15">
        <v>2</v>
      </c>
      <c r="AP20" s="15">
        <v>2</v>
      </c>
      <c r="AQ20" s="15">
        <v>2</v>
      </c>
      <c r="AR20" s="15"/>
      <c r="AS20" s="15"/>
      <c r="AT20" s="15"/>
      <c r="AU20" s="15"/>
      <c r="AV20" s="15"/>
      <c r="AW20" s="15"/>
      <c r="AX20" s="16">
        <f t="shared" si="3"/>
        <v>34</v>
      </c>
      <c r="AY20" s="26"/>
      <c r="AZ20" s="26"/>
      <c r="BA20" s="26"/>
      <c r="BB20" s="3">
        <f t="shared" si="4"/>
        <v>86</v>
      </c>
    </row>
    <row r="21" spans="1:54" ht="26.4" customHeight="1" x14ac:dyDescent="0.3">
      <c r="A21" s="4"/>
      <c r="B21" s="64" t="s">
        <v>94</v>
      </c>
      <c r="C21" s="82" t="s">
        <v>107</v>
      </c>
      <c r="D21" s="14" t="s">
        <v>59</v>
      </c>
      <c r="E21" s="15">
        <v>4</v>
      </c>
      <c r="F21" s="15">
        <v>4</v>
      </c>
      <c r="G21" s="15">
        <v>4</v>
      </c>
      <c r="H21" s="15">
        <v>4</v>
      </c>
      <c r="I21" s="15">
        <v>4</v>
      </c>
      <c r="J21" s="15">
        <v>4</v>
      </c>
      <c r="K21" s="15">
        <v>4</v>
      </c>
      <c r="L21" s="15">
        <v>3</v>
      </c>
      <c r="M21" s="15">
        <v>3</v>
      </c>
      <c r="N21" s="15">
        <v>3</v>
      </c>
      <c r="O21" s="15">
        <v>3</v>
      </c>
      <c r="P21" s="15">
        <v>3</v>
      </c>
      <c r="Q21" s="15">
        <v>3</v>
      </c>
      <c r="R21" s="15">
        <v>3</v>
      </c>
      <c r="S21" s="15">
        <v>3</v>
      </c>
      <c r="T21" s="15">
        <v>3</v>
      </c>
      <c r="U21" s="15">
        <v>3</v>
      </c>
      <c r="V21" s="30">
        <f t="shared" si="1"/>
        <v>58</v>
      </c>
      <c r="W21" s="31"/>
      <c r="X21" s="32"/>
      <c r="Y21" s="15">
        <v>3</v>
      </c>
      <c r="Z21" s="15">
        <v>3</v>
      </c>
      <c r="AA21" s="15">
        <v>2</v>
      </c>
      <c r="AB21" s="15">
        <v>2</v>
      </c>
      <c r="AC21" s="15">
        <v>3</v>
      </c>
      <c r="AD21" s="15">
        <v>3</v>
      </c>
      <c r="AE21" s="15">
        <v>3</v>
      </c>
      <c r="AF21" s="15">
        <v>3</v>
      </c>
      <c r="AG21" s="15">
        <v>3</v>
      </c>
      <c r="AH21" s="15">
        <v>3</v>
      </c>
      <c r="AI21" s="15">
        <v>3</v>
      </c>
      <c r="AJ21" s="15">
        <v>3</v>
      </c>
      <c r="AK21" s="15">
        <v>4</v>
      </c>
      <c r="AL21" s="15">
        <v>4</v>
      </c>
      <c r="AM21" s="15">
        <v>4</v>
      </c>
      <c r="AN21" s="15">
        <v>4</v>
      </c>
      <c r="AO21" s="15">
        <v>4</v>
      </c>
      <c r="AP21" s="15">
        <v>5</v>
      </c>
      <c r="AQ21" s="15">
        <v>5</v>
      </c>
      <c r="AR21" s="15"/>
      <c r="AS21" s="15"/>
      <c r="AT21" s="15"/>
      <c r="AU21" s="29"/>
      <c r="AV21" s="28"/>
      <c r="AW21" s="28"/>
      <c r="AX21" s="16">
        <f t="shared" si="3"/>
        <v>64</v>
      </c>
      <c r="AY21" s="16"/>
      <c r="AZ21" s="16"/>
      <c r="BA21" s="16"/>
      <c r="BB21" s="3">
        <f t="shared" si="4"/>
        <v>122</v>
      </c>
    </row>
    <row r="22" spans="1:54" ht="11.25" customHeight="1" x14ac:dyDescent="0.3">
      <c r="A22" s="4"/>
      <c r="B22" s="143" t="s">
        <v>68</v>
      </c>
      <c r="C22" s="140" t="s">
        <v>69</v>
      </c>
      <c r="D22" s="14" t="s">
        <v>59</v>
      </c>
      <c r="E22" s="76">
        <f>E25+E30</f>
        <v>3</v>
      </c>
      <c r="F22" s="76">
        <f t="shared" ref="F22:U22" si="7">F25+F30</f>
        <v>3</v>
      </c>
      <c r="G22" s="76">
        <f t="shared" si="7"/>
        <v>5</v>
      </c>
      <c r="H22" s="76">
        <f t="shared" si="7"/>
        <v>5</v>
      </c>
      <c r="I22" s="76">
        <f t="shared" si="7"/>
        <v>5</v>
      </c>
      <c r="J22" s="76">
        <f t="shared" si="7"/>
        <v>5</v>
      </c>
      <c r="K22" s="76">
        <f t="shared" si="7"/>
        <v>5</v>
      </c>
      <c r="L22" s="76">
        <f t="shared" si="7"/>
        <v>5</v>
      </c>
      <c r="M22" s="76">
        <f t="shared" si="7"/>
        <v>5</v>
      </c>
      <c r="N22" s="76">
        <f t="shared" si="7"/>
        <v>5</v>
      </c>
      <c r="O22" s="76">
        <f t="shared" si="7"/>
        <v>5</v>
      </c>
      <c r="P22" s="76">
        <f t="shared" si="7"/>
        <v>5</v>
      </c>
      <c r="Q22" s="76">
        <f t="shared" si="7"/>
        <v>5</v>
      </c>
      <c r="R22" s="76">
        <f t="shared" si="7"/>
        <v>5</v>
      </c>
      <c r="S22" s="76">
        <f t="shared" si="7"/>
        <v>6</v>
      </c>
      <c r="T22" s="76">
        <f t="shared" si="7"/>
        <v>6</v>
      </c>
      <c r="U22" s="76">
        <f t="shared" si="7"/>
        <v>6</v>
      </c>
      <c r="V22" s="30">
        <f t="shared" si="1"/>
        <v>84</v>
      </c>
      <c r="W22" s="77"/>
      <c r="X22" s="78"/>
      <c r="Y22" s="76">
        <f t="shared" ref="Y22:AW22" si="8">Y25+Y30</f>
        <v>14</v>
      </c>
      <c r="Z22" s="76">
        <f t="shared" si="8"/>
        <v>14</v>
      </c>
      <c r="AA22" s="76">
        <f t="shared" si="8"/>
        <v>14</v>
      </c>
      <c r="AB22" s="76">
        <f t="shared" si="8"/>
        <v>14</v>
      </c>
      <c r="AC22" s="76">
        <f t="shared" si="8"/>
        <v>14</v>
      </c>
      <c r="AD22" s="76">
        <f t="shared" si="8"/>
        <v>14</v>
      </c>
      <c r="AE22" s="76">
        <f t="shared" si="8"/>
        <v>14</v>
      </c>
      <c r="AF22" s="76">
        <f t="shared" si="8"/>
        <v>14</v>
      </c>
      <c r="AG22" s="76">
        <f t="shared" si="8"/>
        <v>14</v>
      </c>
      <c r="AH22" s="76">
        <f t="shared" si="8"/>
        <v>14</v>
      </c>
      <c r="AI22" s="76">
        <f t="shared" si="8"/>
        <v>13</v>
      </c>
      <c r="AJ22" s="76">
        <f t="shared" si="8"/>
        <v>13</v>
      </c>
      <c r="AK22" s="76">
        <f t="shared" si="8"/>
        <v>13</v>
      </c>
      <c r="AL22" s="76">
        <f t="shared" si="8"/>
        <v>13</v>
      </c>
      <c r="AM22" s="76">
        <f t="shared" si="8"/>
        <v>13</v>
      </c>
      <c r="AN22" s="76">
        <f t="shared" si="8"/>
        <v>13</v>
      </c>
      <c r="AO22" s="76">
        <f t="shared" si="8"/>
        <v>13</v>
      </c>
      <c r="AP22" s="76">
        <f t="shared" si="8"/>
        <v>13</v>
      </c>
      <c r="AQ22" s="76">
        <f t="shared" si="8"/>
        <v>13</v>
      </c>
      <c r="AR22" s="76">
        <f t="shared" si="8"/>
        <v>13</v>
      </c>
      <c r="AS22" s="76">
        <f t="shared" si="8"/>
        <v>36</v>
      </c>
      <c r="AT22" s="76">
        <f t="shared" si="8"/>
        <v>36</v>
      </c>
      <c r="AU22" s="76">
        <f t="shared" si="8"/>
        <v>36</v>
      </c>
      <c r="AV22" s="76">
        <f t="shared" si="8"/>
        <v>36</v>
      </c>
      <c r="AW22" s="76">
        <f t="shared" si="8"/>
        <v>0</v>
      </c>
      <c r="AX22" s="75">
        <f t="shared" ref="AX22:AX35" si="9">Y22+Z22+AA22+AB22+AC22+AD22+AE22+AF22+AG22+AH22+AI22+AJ22+AK22+AL22+AM22+AN22+AO22+AP22+AQ22+AR22+AS22+AT22+AU22+AV22+AW22</f>
        <v>414</v>
      </c>
      <c r="AY22" s="76"/>
      <c r="AZ22" s="76"/>
      <c r="BA22" s="76"/>
      <c r="BB22" s="3">
        <f t="shared" si="4"/>
        <v>498</v>
      </c>
    </row>
    <row r="23" spans="1:54" ht="12.75" customHeight="1" x14ac:dyDescent="0.3">
      <c r="A23" s="4"/>
      <c r="B23" s="144"/>
      <c r="C23" s="141"/>
      <c r="D23" s="25" t="s">
        <v>76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30">
        <f t="shared" si="1"/>
        <v>0</v>
      </c>
      <c r="W23" s="31"/>
      <c r="X23" s="32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43"/>
      <c r="AV23" s="26"/>
      <c r="AW23" s="26"/>
      <c r="AX23" s="16">
        <f t="shared" si="9"/>
        <v>0</v>
      </c>
      <c r="AY23" s="26"/>
      <c r="AZ23" s="26"/>
      <c r="BA23" s="26"/>
      <c r="BB23" s="3">
        <f t="shared" si="4"/>
        <v>0</v>
      </c>
    </row>
    <row r="24" spans="1:54" ht="12.75" customHeight="1" thickBot="1" x14ac:dyDescent="0.35">
      <c r="A24" s="4"/>
      <c r="B24" s="145"/>
      <c r="C24" s="142"/>
      <c r="D24" s="25" t="s">
        <v>80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30">
        <f t="shared" si="1"/>
        <v>0</v>
      </c>
      <c r="W24" s="31"/>
      <c r="X24" s="32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16">
        <f t="shared" si="9"/>
        <v>0</v>
      </c>
      <c r="AY24" s="26"/>
      <c r="AZ24" s="26"/>
      <c r="BA24" s="26"/>
      <c r="BB24" s="3">
        <f t="shared" si="4"/>
        <v>0</v>
      </c>
    </row>
    <row r="25" spans="1:54" ht="15.75" customHeight="1" x14ac:dyDescent="0.3">
      <c r="A25" s="4"/>
      <c r="B25" s="115" t="s">
        <v>70</v>
      </c>
      <c r="C25" s="118" t="s">
        <v>134</v>
      </c>
      <c r="D25" s="14" t="s">
        <v>59</v>
      </c>
      <c r="E25" s="51"/>
      <c r="F25" s="51"/>
      <c r="G25" s="51">
        <f t="shared" ref="G25:U25" si="10">G28+G29</f>
        <v>2</v>
      </c>
      <c r="H25" s="51">
        <f t="shared" si="10"/>
        <v>2</v>
      </c>
      <c r="I25" s="51">
        <f t="shared" si="10"/>
        <v>2</v>
      </c>
      <c r="J25" s="51">
        <f t="shared" si="10"/>
        <v>2</v>
      </c>
      <c r="K25" s="51">
        <f t="shared" si="10"/>
        <v>2</v>
      </c>
      <c r="L25" s="51">
        <f t="shared" si="10"/>
        <v>2</v>
      </c>
      <c r="M25" s="51">
        <f t="shared" si="10"/>
        <v>2</v>
      </c>
      <c r="N25" s="51">
        <f t="shared" si="10"/>
        <v>2</v>
      </c>
      <c r="O25" s="51">
        <f t="shared" si="10"/>
        <v>2</v>
      </c>
      <c r="P25" s="51">
        <f t="shared" si="10"/>
        <v>2</v>
      </c>
      <c r="Q25" s="51">
        <f t="shared" si="10"/>
        <v>2</v>
      </c>
      <c r="R25" s="51">
        <f t="shared" si="10"/>
        <v>2</v>
      </c>
      <c r="S25" s="51">
        <v>4</v>
      </c>
      <c r="T25" s="51">
        <v>4</v>
      </c>
      <c r="U25" s="51">
        <f t="shared" si="10"/>
        <v>4</v>
      </c>
      <c r="V25" s="30">
        <f t="shared" si="1"/>
        <v>36</v>
      </c>
      <c r="W25" s="31"/>
      <c r="X25" s="32"/>
      <c r="Y25" s="51">
        <f t="shared" ref="Y25:AW25" si="11">Y28+Y29</f>
        <v>2</v>
      </c>
      <c r="Z25" s="51">
        <f t="shared" si="11"/>
        <v>2</v>
      </c>
      <c r="AA25" s="51">
        <f t="shared" si="11"/>
        <v>2</v>
      </c>
      <c r="AB25" s="51">
        <f t="shared" si="11"/>
        <v>2</v>
      </c>
      <c r="AC25" s="51">
        <f t="shared" si="11"/>
        <v>2</v>
      </c>
      <c r="AD25" s="51">
        <f t="shared" si="11"/>
        <v>2</v>
      </c>
      <c r="AE25" s="51">
        <f t="shared" si="11"/>
        <v>2</v>
      </c>
      <c r="AF25" s="51">
        <f t="shared" si="11"/>
        <v>2</v>
      </c>
      <c r="AG25" s="51">
        <f t="shared" si="11"/>
        <v>2</v>
      </c>
      <c r="AH25" s="51">
        <f t="shared" si="11"/>
        <v>2</v>
      </c>
      <c r="AI25" s="51">
        <f t="shared" si="11"/>
        <v>1</v>
      </c>
      <c r="AJ25" s="51">
        <f t="shared" si="11"/>
        <v>1</v>
      </c>
      <c r="AK25" s="51">
        <f t="shared" si="11"/>
        <v>1</v>
      </c>
      <c r="AL25" s="51">
        <f t="shared" si="11"/>
        <v>1</v>
      </c>
      <c r="AM25" s="51">
        <f t="shared" si="11"/>
        <v>1</v>
      </c>
      <c r="AN25" s="51">
        <f t="shared" si="11"/>
        <v>1</v>
      </c>
      <c r="AO25" s="51">
        <f t="shared" si="11"/>
        <v>1</v>
      </c>
      <c r="AP25" s="51">
        <f t="shared" si="11"/>
        <v>1</v>
      </c>
      <c r="AQ25" s="51">
        <f t="shared" si="11"/>
        <v>1</v>
      </c>
      <c r="AR25" s="51">
        <f t="shared" si="11"/>
        <v>1</v>
      </c>
      <c r="AS25" s="51">
        <f t="shared" si="11"/>
        <v>0</v>
      </c>
      <c r="AT25" s="51">
        <f t="shared" si="11"/>
        <v>0</v>
      </c>
      <c r="AU25" s="51">
        <f t="shared" si="11"/>
        <v>0</v>
      </c>
      <c r="AV25" s="51">
        <f t="shared" si="11"/>
        <v>0</v>
      </c>
      <c r="AW25" s="51">
        <f t="shared" si="11"/>
        <v>0</v>
      </c>
      <c r="AX25" s="16">
        <f t="shared" si="9"/>
        <v>30</v>
      </c>
      <c r="AY25" s="16"/>
      <c r="AZ25" s="16"/>
      <c r="BA25" s="16"/>
      <c r="BB25" s="3">
        <f t="shared" si="4"/>
        <v>66</v>
      </c>
    </row>
    <row r="26" spans="1:54" x14ac:dyDescent="0.3">
      <c r="A26" s="4"/>
      <c r="B26" s="116"/>
      <c r="C26" s="119"/>
      <c r="D26" s="42" t="s">
        <v>76</v>
      </c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30">
        <f t="shared" si="1"/>
        <v>0</v>
      </c>
      <c r="W26" s="31"/>
      <c r="X26" s="32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16">
        <f t="shared" si="9"/>
        <v>0</v>
      </c>
      <c r="AY26" s="16"/>
      <c r="AZ26" s="16"/>
      <c r="BA26" s="16"/>
      <c r="BB26" s="3">
        <f t="shared" si="4"/>
        <v>0</v>
      </c>
    </row>
    <row r="27" spans="1:54" ht="32.4" customHeight="1" x14ac:dyDescent="0.3">
      <c r="A27" s="4"/>
      <c r="B27" s="117"/>
      <c r="C27" s="120"/>
      <c r="D27" s="42" t="s">
        <v>82</v>
      </c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30">
        <f t="shared" si="1"/>
        <v>0</v>
      </c>
      <c r="W27" s="31"/>
      <c r="X27" s="32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16">
        <f t="shared" si="9"/>
        <v>0</v>
      </c>
      <c r="AY27" s="16"/>
      <c r="AZ27" s="16"/>
      <c r="BA27" s="16"/>
      <c r="BB27" s="3">
        <f t="shared" si="4"/>
        <v>0</v>
      </c>
    </row>
    <row r="28" spans="1:54" ht="47.4" customHeight="1" x14ac:dyDescent="0.3">
      <c r="A28" s="4"/>
      <c r="B28" s="61" t="s">
        <v>71</v>
      </c>
      <c r="C28" s="83" t="s">
        <v>135</v>
      </c>
      <c r="D28" s="14" t="s">
        <v>59</v>
      </c>
      <c r="E28" s="15">
        <v>2</v>
      </c>
      <c r="F28" s="15">
        <v>2</v>
      </c>
      <c r="G28" s="15">
        <v>2</v>
      </c>
      <c r="H28" s="15">
        <v>2</v>
      </c>
      <c r="I28" s="15">
        <v>2</v>
      </c>
      <c r="J28" s="15">
        <v>2</v>
      </c>
      <c r="K28" s="15">
        <v>2</v>
      </c>
      <c r="L28" s="15">
        <v>2</v>
      </c>
      <c r="M28" s="15">
        <v>2</v>
      </c>
      <c r="N28" s="15">
        <v>2</v>
      </c>
      <c r="O28" s="15">
        <v>2</v>
      </c>
      <c r="P28" s="15">
        <v>2</v>
      </c>
      <c r="Q28" s="15">
        <v>2</v>
      </c>
      <c r="R28" s="15">
        <v>2</v>
      </c>
      <c r="S28" s="15">
        <v>2</v>
      </c>
      <c r="T28" s="15">
        <v>2</v>
      </c>
      <c r="U28" s="15">
        <v>4</v>
      </c>
      <c r="V28" s="30">
        <f t="shared" si="1"/>
        <v>36</v>
      </c>
      <c r="W28" s="31"/>
      <c r="X28" s="32"/>
      <c r="Y28" s="15">
        <v>2</v>
      </c>
      <c r="Z28" s="15">
        <v>2</v>
      </c>
      <c r="AA28" s="15">
        <v>2</v>
      </c>
      <c r="AB28" s="15">
        <v>2</v>
      </c>
      <c r="AC28" s="15">
        <v>2</v>
      </c>
      <c r="AD28" s="15">
        <v>2</v>
      </c>
      <c r="AE28" s="15">
        <v>2</v>
      </c>
      <c r="AF28" s="15">
        <v>2</v>
      </c>
      <c r="AG28" s="15">
        <v>2</v>
      </c>
      <c r="AH28" s="15">
        <v>2</v>
      </c>
      <c r="AI28" s="15">
        <v>1</v>
      </c>
      <c r="AJ28" s="15">
        <v>1</v>
      </c>
      <c r="AK28" s="15">
        <v>1</v>
      </c>
      <c r="AL28" s="15">
        <v>1</v>
      </c>
      <c r="AM28" s="15">
        <v>1</v>
      </c>
      <c r="AN28" s="15">
        <v>1</v>
      </c>
      <c r="AO28" s="15">
        <v>1</v>
      </c>
      <c r="AP28" s="15">
        <v>1</v>
      </c>
      <c r="AQ28" s="15">
        <v>1</v>
      </c>
      <c r="AR28" s="15">
        <v>1</v>
      </c>
      <c r="AS28" s="15"/>
      <c r="AT28" s="15"/>
      <c r="AU28" s="59"/>
      <c r="AV28" s="15"/>
      <c r="AW28" s="15"/>
      <c r="AX28" s="16">
        <f t="shared" si="9"/>
        <v>30</v>
      </c>
      <c r="AY28" s="16"/>
      <c r="AZ28" s="16"/>
      <c r="BA28" s="16"/>
      <c r="BB28" s="3">
        <f t="shared" si="4"/>
        <v>66</v>
      </c>
    </row>
    <row r="29" spans="1:54" ht="15.6" customHeight="1" x14ac:dyDescent="0.3">
      <c r="A29" s="4"/>
      <c r="B29" s="73" t="s">
        <v>88</v>
      </c>
      <c r="C29" s="81" t="s">
        <v>73</v>
      </c>
      <c r="D29" s="14" t="s">
        <v>59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30">
        <f t="shared" si="1"/>
        <v>0</v>
      </c>
      <c r="W29" s="31"/>
      <c r="X29" s="32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59"/>
      <c r="AV29" s="15"/>
      <c r="AW29" s="15"/>
      <c r="AX29" s="16">
        <f t="shared" si="9"/>
        <v>0</v>
      </c>
      <c r="AY29" s="16"/>
      <c r="AZ29" s="16"/>
      <c r="BA29" s="16"/>
      <c r="BB29" s="3">
        <f t="shared" si="4"/>
        <v>0</v>
      </c>
    </row>
    <row r="30" spans="1:54" ht="36.6" customHeight="1" x14ac:dyDescent="0.3">
      <c r="A30" s="4"/>
      <c r="B30" s="94" t="s">
        <v>136</v>
      </c>
      <c r="C30" s="94" t="s">
        <v>109</v>
      </c>
      <c r="D30" s="56" t="s">
        <v>59</v>
      </c>
      <c r="E30" s="51">
        <f t="shared" ref="E30" si="12">E31+E32+E33+E34</f>
        <v>3</v>
      </c>
      <c r="F30" s="51">
        <f t="shared" ref="F30" si="13">F31+F32+F33+F34</f>
        <v>3</v>
      </c>
      <c r="G30" s="51">
        <f t="shared" ref="G30" si="14">G31+G32+G33+G34</f>
        <v>3</v>
      </c>
      <c r="H30" s="51">
        <f t="shared" ref="H30" si="15">H31+H32+H33+H34</f>
        <v>3</v>
      </c>
      <c r="I30" s="51">
        <f t="shared" ref="I30" si="16">I31+I32+I33+I34</f>
        <v>3</v>
      </c>
      <c r="J30" s="51">
        <f t="shared" ref="J30" si="17">J31+J32+J33+J34</f>
        <v>3</v>
      </c>
      <c r="K30" s="51">
        <f t="shared" ref="K30" si="18">K31+K32+K33+K34</f>
        <v>3</v>
      </c>
      <c r="L30" s="51">
        <f t="shared" ref="L30" si="19">L31+L32+L33+L34</f>
        <v>3</v>
      </c>
      <c r="M30" s="51">
        <f t="shared" ref="M30" si="20">M31+M32+M33+M34</f>
        <v>3</v>
      </c>
      <c r="N30" s="51">
        <f t="shared" ref="N30" si="21">N31+N32+N33+N34</f>
        <v>3</v>
      </c>
      <c r="O30" s="51">
        <f t="shared" ref="O30" si="22">O31+O32+O33+O34</f>
        <v>3</v>
      </c>
      <c r="P30" s="51">
        <f t="shared" ref="P30" si="23">P31+P32+P33+P34</f>
        <v>3</v>
      </c>
      <c r="Q30" s="51">
        <f t="shared" ref="Q30" si="24">Q31+Q32+Q33+Q34</f>
        <v>3</v>
      </c>
      <c r="R30" s="51">
        <f t="shared" ref="R30" si="25">R31+R32+R33+R34</f>
        <v>3</v>
      </c>
      <c r="S30" s="51">
        <f t="shared" ref="S30" si="26">S31+S32+S33+S34</f>
        <v>2</v>
      </c>
      <c r="T30" s="51">
        <f t="shared" ref="T30" si="27">T31+T32+T33+T34</f>
        <v>2</v>
      </c>
      <c r="U30" s="51">
        <f t="shared" ref="U30" si="28">U31+U32+U33+U34</f>
        <v>2</v>
      </c>
      <c r="V30" s="30">
        <f t="shared" si="1"/>
        <v>48</v>
      </c>
      <c r="W30" s="31"/>
      <c r="X30" s="32"/>
      <c r="Y30" s="51">
        <f t="shared" ref="Y30:AW30" si="29">Y31+Y32+Y33+Y34</f>
        <v>12</v>
      </c>
      <c r="Z30" s="51">
        <f t="shared" si="29"/>
        <v>12</v>
      </c>
      <c r="AA30" s="51">
        <f t="shared" si="29"/>
        <v>12</v>
      </c>
      <c r="AB30" s="51">
        <f t="shared" si="29"/>
        <v>12</v>
      </c>
      <c r="AC30" s="51">
        <f t="shared" si="29"/>
        <v>12</v>
      </c>
      <c r="AD30" s="51">
        <f t="shared" si="29"/>
        <v>12</v>
      </c>
      <c r="AE30" s="51">
        <f t="shared" si="29"/>
        <v>12</v>
      </c>
      <c r="AF30" s="51">
        <f t="shared" si="29"/>
        <v>12</v>
      </c>
      <c r="AG30" s="51">
        <f t="shared" si="29"/>
        <v>12</v>
      </c>
      <c r="AH30" s="51">
        <f t="shared" si="29"/>
        <v>12</v>
      </c>
      <c r="AI30" s="51">
        <f t="shared" si="29"/>
        <v>12</v>
      </c>
      <c r="AJ30" s="51">
        <f t="shared" si="29"/>
        <v>12</v>
      </c>
      <c r="AK30" s="51">
        <f t="shared" si="29"/>
        <v>12</v>
      </c>
      <c r="AL30" s="51">
        <f t="shared" si="29"/>
        <v>12</v>
      </c>
      <c r="AM30" s="51">
        <f t="shared" si="29"/>
        <v>12</v>
      </c>
      <c r="AN30" s="51">
        <f t="shared" si="29"/>
        <v>12</v>
      </c>
      <c r="AO30" s="51">
        <f t="shared" si="29"/>
        <v>12</v>
      </c>
      <c r="AP30" s="51">
        <f t="shared" si="29"/>
        <v>12</v>
      </c>
      <c r="AQ30" s="51">
        <f t="shared" si="29"/>
        <v>12</v>
      </c>
      <c r="AR30" s="51">
        <f t="shared" si="29"/>
        <v>12</v>
      </c>
      <c r="AS30" s="51">
        <f t="shared" si="29"/>
        <v>36</v>
      </c>
      <c r="AT30" s="51">
        <f t="shared" si="29"/>
        <v>36</v>
      </c>
      <c r="AU30" s="51">
        <f t="shared" si="29"/>
        <v>36</v>
      </c>
      <c r="AV30" s="51">
        <f t="shared" si="29"/>
        <v>36</v>
      </c>
      <c r="AW30" s="51">
        <f t="shared" si="29"/>
        <v>0</v>
      </c>
      <c r="AX30" s="16">
        <f t="shared" si="9"/>
        <v>384</v>
      </c>
      <c r="AY30" s="16"/>
      <c r="AZ30" s="16"/>
      <c r="BA30" s="16"/>
      <c r="BB30" s="3">
        <f t="shared" si="4"/>
        <v>432</v>
      </c>
    </row>
    <row r="31" spans="1:54" ht="40.200000000000003" customHeight="1" x14ac:dyDescent="0.3">
      <c r="A31" s="4"/>
      <c r="B31" s="95" t="s">
        <v>137</v>
      </c>
      <c r="C31" s="95" t="s">
        <v>110</v>
      </c>
      <c r="D31" s="42" t="s">
        <v>59</v>
      </c>
      <c r="E31" s="15">
        <v>3</v>
      </c>
      <c r="F31" s="15">
        <v>3</v>
      </c>
      <c r="G31" s="15">
        <v>3</v>
      </c>
      <c r="H31" s="15">
        <v>3</v>
      </c>
      <c r="I31" s="15">
        <v>3</v>
      </c>
      <c r="J31" s="15">
        <v>3</v>
      </c>
      <c r="K31" s="15">
        <v>3</v>
      </c>
      <c r="L31" s="15">
        <v>3</v>
      </c>
      <c r="M31" s="15">
        <v>3</v>
      </c>
      <c r="N31" s="15">
        <v>3</v>
      </c>
      <c r="O31" s="15">
        <v>3</v>
      </c>
      <c r="P31" s="15">
        <v>3</v>
      </c>
      <c r="Q31" s="15">
        <v>3</v>
      </c>
      <c r="R31" s="15">
        <v>3</v>
      </c>
      <c r="S31" s="15">
        <v>2</v>
      </c>
      <c r="T31" s="15">
        <v>2</v>
      </c>
      <c r="U31" s="15">
        <v>2</v>
      </c>
      <c r="V31" s="30">
        <f t="shared" si="1"/>
        <v>48</v>
      </c>
      <c r="W31" s="31"/>
      <c r="X31" s="32"/>
      <c r="Y31" s="15">
        <v>12</v>
      </c>
      <c r="Z31" s="15">
        <v>6</v>
      </c>
      <c r="AA31" s="15">
        <v>6</v>
      </c>
      <c r="AB31" s="15">
        <v>6</v>
      </c>
      <c r="AC31" s="15">
        <v>6</v>
      </c>
      <c r="AD31" s="15">
        <v>6</v>
      </c>
      <c r="AE31" s="15">
        <v>6</v>
      </c>
      <c r="AF31" s="15">
        <v>6</v>
      </c>
      <c r="AG31" s="15">
        <v>6</v>
      </c>
      <c r="AH31" s="15">
        <v>6</v>
      </c>
      <c r="AI31" s="15">
        <v>6</v>
      </c>
      <c r="AJ31" s="15">
        <v>6</v>
      </c>
      <c r="AK31" s="15">
        <v>6</v>
      </c>
      <c r="AL31" s="15">
        <v>6</v>
      </c>
      <c r="AM31" s="15">
        <v>6</v>
      </c>
      <c r="AN31" s="15">
        <v>6</v>
      </c>
      <c r="AO31" s="15">
        <v>6</v>
      </c>
      <c r="AP31" s="15">
        <v>6</v>
      </c>
      <c r="AQ31" s="15">
        <v>6</v>
      </c>
      <c r="AR31" s="15">
        <v>6</v>
      </c>
      <c r="AS31" s="15"/>
      <c r="AT31" s="15"/>
      <c r="AU31" s="59"/>
      <c r="AV31" s="15"/>
      <c r="AW31" s="15"/>
      <c r="AX31" s="16">
        <f t="shared" si="9"/>
        <v>126</v>
      </c>
      <c r="AY31" s="16"/>
      <c r="AZ31" s="16"/>
      <c r="BA31" s="16"/>
      <c r="BB31" s="3">
        <f t="shared" si="4"/>
        <v>174</v>
      </c>
    </row>
    <row r="32" spans="1:54" ht="18.75" customHeight="1" x14ac:dyDescent="0.3">
      <c r="A32" s="4"/>
      <c r="B32" s="82" t="s">
        <v>138</v>
      </c>
      <c r="C32" s="82" t="s">
        <v>73</v>
      </c>
      <c r="D32" s="42" t="s">
        <v>59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30">
        <f t="shared" si="1"/>
        <v>0</v>
      </c>
      <c r="W32" s="31"/>
      <c r="X32" s="32"/>
      <c r="Y32" s="15"/>
      <c r="Z32" s="79">
        <v>6</v>
      </c>
      <c r="AA32" s="79">
        <v>6</v>
      </c>
      <c r="AB32" s="79">
        <v>6</v>
      </c>
      <c r="AC32" s="79">
        <v>6</v>
      </c>
      <c r="AD32" s="79">
        <v>6</v>
      </c>
      <c r="AE32" s="79">
        <v>6</v>
      </c>
      <c r="AF32" s="79">
        <v>6</v>
      </c>
      <c r="AG32" s="79">
        <v>6</v>
      </c>
      <c r="AH32" s="79">
        <v>6</v>
      </c>
      <c r="AI32" s="79">
        <v>6</v>
      </c>
      <c r="AJ32" s="79">
        <v>6</v>
      </c>
      <c r="AK32" s="79">
        <v>6</v>
      </c>
      <c r="AL32" s="79">
        <v>6</v>
      </c>
      <c r="AM32" s="79">
        <v>6</v>
      </c>
      <c r="AN32" s="79">
        <v>6</v>
      </c>
      <c r="AO32" s="79">
        <v>6</v>
      </c>
      <c r="AP32" s="79">
        <v>6</v>
      </c>
      <c r="AQ32" s="79">
        <v>6</v>
      </c>
      <c r="AR32" s="15"/>
      <c r="AS32" s="15"/>
      <c r="AT32" s="15"/>
      <c r="AU32" s="15"/>
      <c r="AV32" s="15"/>
      <c r="AW32" s="15"/>
      <c r="AX32" s="16">
        <f t="shared" si="9"/>
        <v>108</v>
      </c>
      <c r="AY32" s="16"/>
      <c r="AZ32" s="16"/>
      <c r="BA32" s="16"/>
      <c r="BB32" s="3">
        <f t="shared" si="4"/>
        <v>108</v>
      </c>
    </row>
    <row r="33" spans="1:54" ht="25.2" customHeight="1" x14ac:dyDescent="0.3">
      <c r="A33" s="4"/>
      <c r="B33" s="82" t="s">
        <v>139</v>
      </c>
      <c r="C33" s="82" t="s">
        <v>74</v>
      </c>
      <c r="D33" s="42" t="s">
        <v>59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30">
        <f t="shared" si="1"/>
        <v>0</v>
      </c>
      <c r="W33" s="31"/>
      <c r="X33" s="32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55">
        <v>6</v>
      </c>
      <c r="AS33" s="55">
        <v>36</v>
      </c>
      <c r="AT33" s="55">
        <v>36</v>
      </c>
      <c r="AU33" s="85">
        <v>36</v>
      </c>
      <c r="AV33" s="55">
        <v>30</v>
      </c>
      <c r="AW33" s="15"/>
      <c r="AX33" s="16">
        <f t="shared" si="9"/>
        <v>144</v>
      </c>
      <c r="AY33" s="16"/>
      <c r="AZ33" s="16"/>
      <c r="BA33" s="16"/>
      <c r="BB33" s="3">
        <f t="shared" si="4"/>
        <v>144</v>
      </c>
    </row>
    <row r="34" spans="1:54" ht="25.2" customHeight="1" x14ac:dyDescent="0.3">
      <c r="A34" s="4"/>
      <c r="B34" s="80" t="s">
        <v>111</v>
      </c>
      <c r="C34" s="80" t="s">
        <v>112</v>
      </c>
      <c r="D34" s="42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30">
        <f t="shared" si="1"/>
        <v>0</v>
      </c>
      <c r="W34" s="31"/>
      <c r="X34" s="32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29"/>
      <c r="AV34" s="28">
        <v>6</v>
      </c>
      <c r="AW34" s="28"/>
      <c r="AX34" s="16">
        <f t="shared" si="9"/>
        <v>6</v>
      </c>
      <c r="AY34" s="16"/>
      <c r="AZ34" s="16"/>
      <c r="BA34" s="16"/>
      <c r="BB34" s="3"/>
    </row>
    <row r="35" spans="1:54" ht="28.2" customHeight="1" x14ac:dyDescent="0.3">
      <c r="A35" s="4"/>
      <c r="B35" s="57" t="s">
        <v>97</v>
      </c>
      <c r="C35" s="52" t="s">
        <v>98</v>
      </c>
      <c r="D35" s="42" t="s">
        <v>59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30">
        <f t="shared" si="1"/>
        <v>0</v>
      </c>
      <c r="W35" s="31"/>
      <c r="X35" s="32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29"/>
      <c r="AV35" s="28"/>
      <c r="AW35" s="28"/>
      <c r="AX35" s="16">
        <f t="shared" si="9"/>
        <v>0</v>
      </c>
      <c r="AY35" s="16"/>
      <c r="AZ35" s="16"/>
      <c r="BA35" s="16"/>
      <c r="BB35" s="3">
        <f t="shared" si="4"/>
        <v>0</v>
      </c>
    </row>
    <row r="36" spans="1:54" x14ac:dyDescent="0.3">
      <c r="A36" s="4"/>
      <c r="B36" s="41"/>
      <c r="C36" s="17" t="s">
        <v>60</v>
      </c>
      <c r="D36" s="2"/>
      <c r="E36" s="2">
        <f>E35+E22+E19+E8</f>
        <v>36</v>
      </c>
      <c r="F36" s="2">
        <f t="shared" ref="F36:U36" si="30">F35+F22+F19+F8</f>
        <v>36</v>
      </c>
      <c r="G36" s="2">
        <f t="shared" si="30"/>
        <v>36</v>
      </c>
      <c r="H36" s="2">
        <f t="shared" si="30"/>
        <v>36</v>
      </c>
      <c r="I36" s="2">
        <f t="shared" si="30"/>
        <v>36</v>
      </c>
      <c r="J36" s="2">
        <f t="shared" si="30"/>
        <v>36</v>
      </c>
      <c r="K36" s="2">
        <f t="shared" si="30"/>
        <v>36</v>
      </c>
      <c r="L36" s="2">
        <f t="shared" si="30"/>
        <v>36</v>
      </c>
      <c r="M36" s="2">
        <f t="shared" si="30"/>
        <v>36</v>
      </c>
      <c r="N36" s="2">
        <f t="shared" si="30"/>
        <v>36</v>
      </c>
      <c r="O36" s="2">
        <f t="shared" si="30"/>
        <v>36</v>
      </c>
      <c r="P36" s="2">
        <f t="shared" si="30"/>
        <v>36</v>
      </c>
      <c r="Q36" s="2">
        <f t="shared" si="30"/>
        <v>36</v>
      </c>
      <c r="R36" s="2">
        <f t="shared" si="30"/>
        <v>36</v>
      </c>
      <c r="S36" s="2">
        <f t="shared" si="30"/>
        <v>36</v>
      </c>
      <c r="T36" s="2">
        <f t="shared" si="30"/>
        <v>36</v>
      </c>
      <c r="U36" s="2">
        <f t="shared" si="30"/>
        <v>36</v>
      </c>
      <c r="V36" s="30">
        <f t="shared" si="1"/>
        <v>612</v>
      </c>
      <c r="W36" s="33"/>
      <c r="X36" s="33"/>
      <c r="Y36" s="2">
        <f t="shared" ref="Y36:AW36" si="31">Y35+Y22+Y19+Y8</f>
        <v>36</v>
      </c>
      <c r="Z36" s="2">
        <f t="shared" si="31"/>
        <v>36</v>
      </c>
      <c r="AA36" s="2">
        <f t="shared" si="31"/>
        <v>36</v>
      </c>
      <c r="AB36" s="2">
        <f t="shared" si="31"/>
        <v>36</v>
      </c>
      <c r="AC36" s="2">
        <f t="shared" si="31"/>
        <v>36</v>
      </c>
      <c r="AD36" s="2">
        <f t="shared" si="31"/>
        <v>36</v>
      </c>
      <c r="AE36" s="2">
        <f t="shared" si="31"/>
        <v>36</v>
      </c>
      <c r="AF36" s="2">
        <f t="shared" si="31"/>
        <v>36</v>
      </c>
      <c r="AG36" s="2">
        <f t="shared" si="31"/>
        <v>36</v>
      </c>
      <c r="AH36" s="2">
        <f t="shared" si="31"/>
        <v>36</v>
      </c>
      <c r="AI36" s="2">
        <f t="shared" si="31"/>
        <v>36</v>
      </c>
      <c r="AJ36" s="2">
        <f t="shared" si="31"/>
        <v>36</v>
      </c>
      <c r="AK36" s="2">
        <f t="shared" si="31"/>
        <v>36</v>
      </c>
      <c r="AL36" s="2">
        <f t="shared" si="31"/>
        <v>36</v>
      </c>
      <c r="AM36" s="2">
        <f t="shared" si="31"/>
        <v>36</v>
      </c>
      <c r="AN36" s="2">
        <f t="shared" si="31"/>
        <v>36</v>
      </c>
      <c r="AO36" s="2">
        <f t="shared" si="31"/>
        <v>36</v>
      </c>
      <c r="AP36" s="2">
        <f t="shared" si="31"/>
        <v>36</v>
      </c>
      <c r="AQ36" s="2">
        <f t="shared" si="31"/>
        <v>36</v>
      </c>
      <c r="AR36" s="2">
        <f t="shared" si="31"/>
        <v>36</v>
      </c>
      <c r="AS36" s="2">
        <f t="shared" si="31"/>
        <v>36</v>
      </c>
      <c r="AT36" s="2">
        <f t="shared" si="31"/>
        <v>36</v>
      </c>
      <c r="AU36" s="2">
        <f t="shared" si="31"/>
        <v>36</v>
      </c>
      <c r="AV36" s="2">
        <f t="shared" si="31"/>
        <v>36</v>
      </c>
      <c r="AW36" s="2">
        <f t="shared" si="31"/>
        <v>0</v>
      </c>
      <c r="AX36" s="16">
        <f t="shared" ref="AX36" si="32">Y36+Z36+AA36+AB36+AC36+AD36+AE36+AF36+AG36+AH36+AI36+AJ36+AK36+AL36+AM36+AN36+AO36+AP36+AQ36+AR36+AS36+AT36+AU36+AV36+AW36</f>
        <v>864</v>
      </c>
      <c r="AY36" s="5"/>
      <c r="AZ36" s="5"/>
      <c r="BA36" s="5"/>
      <c r="BB36" s="3">
        <f t="shared" ref="BB36" si="33">V36+AX36</f>
        <v>1476</v>
      </c>
    </row>
    <row r="37" spans="1:54" x14ac:dyDescent="0.3">
      <c r="A37" s="4"/>
    </row>
    <row r="38" spans="1:54" x14ac:dyDescent="0.3">
      <c r="A38" s="4"/>
    </row>
  </sheetData>
  <mergeCells count="21">
    <mergeCell ref="B8:B10"/>
    <mergeCell ref="J5:M5"/>
    <mergeCell ref="C22:C24"/>
    <mergeCell ref="B22:B24"/>
    <mergeCell ref="C5:C7"/>
    <mergeCell ref="B25:B27"/>
    <mergeCell ref="C25:C27"/>
    <mergeCell ref="A3:AZ3"/>
    <mergeCell ref="AX5:BA5"/>
    <mergeCell ref="N5:R5"/>
    <mergeCell ref="X5:AB5"/>
    <mergeCell ref="AC5:AF5"/>
    <mergeCell ref="E5:I5"/>
    <mergeCell ref="D5:D7"/>
    <mergeCell ref="AG5:AJ5"/>
    <mergeCell ref="AK5:AN5"/>
    <mergeCell ref="AO5:AS5"/>
    <mergeCell ref="AT5:AV5"/>
    <mergeCell ref="A5:A7"/>
    <mergeCell ref="B5:B7"/>
    <mergeCell ref="C8:C10"/>
  </mergeCell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Y32"/>
  <sheetViews>
    <sheetView view="pageBreakPreview" topLeftCell="B19" zoomScaleNormal="100" zoomScaleSheetLayoutView="100" workbookViewId="0">
      <selection activeCell="AC13" sqref="AC13"/>
    </sheetView>
  </sheetViews>
  <sheetFormatPr defaultRowHeight="14.4" x14ac:dyDescent="0.3"/>
  <cols>
    <col min="1" max="1" width="6.5546875" customWidth="1"/>
    <col min="3" max="3" width="17.33203125" customWidth="1"/>
    <col min="4" max="4" width="7.88671875" customWidth="1"/>
    <col min="5" max="5" width="3.44140625" customWidth="1"/>
    <col min="6" max="7" width="3.109375" customWidth="1"/>
    <col min="8" max="8" width="3.5546875" customWidth="1"/>
    <col min="9" max="9" width="4.44140625" customWidth="1"/>
    <col min="10" max="10" width="3" customWidth="1"/>
    <col min="11" max="11" width="3.33203125" customWidth="1"/>
    <col min="12" max="12" width="3.5546875" customWidth="1"/>
    <col min="13" max="13" width="3.33203125" customWidth="1"/>
    <col min="14" max="14" width="3.44140625" customWidth="1"/>
    <col min="15" max="15" width="3.33203125" customWidth="1"/>
    <col min="16" max="17" width="3.5546875" customWidth="1"/>
    <col min="18" max="18" width="3.109375" customWidth="1"/>
    <col min="19" max="19" width="3.77734375" customWidth="1"/>
    <col min="20" max="20" width="3.109375" customWidth="1"/>
    <col min="21" max="21" width="2.88671875" customWidth="1"/>
    <col min="22" max="22" width="5.33203125" customWidth="1"/>
    <col min="23" max="23" width="2.6640625" customWidth="1"/>
    <col min="24" max="25" width="3" customWidth="1"/>
    <col min="26" max="26" width="3.44140625" customWidth="1"/>
    <col min="27" max="28" width="3.109375" customWidth="1"/>
    <col min="29" max="30" width="3.6640625" customWidth="1"/>
    <col min="31" max="31" width="2.88671875" customWidth="1"/>
    <col min="32" max="32" width="3.109375" customWidth="1"/>
    <col min="33" max="33" width="3" customWidth="1"/>
    <col min="34" max="34" width="3.109375" customWidth="1"/>
    <col min="35" max="35" width="3.33203125" customWidth="1"/>
    <col min="36" max="36" width="3.109375" customWidth="1"/>
    <col min="37" max="37" width="3" customWidth="1"/>
    <col min="38" max="41" width="2.88671875" customWidth="1"/>
    <col min="42" max="42" width="3" customWidth="1"/>
    <col min="43" max="43" width="3.6640625" customWidth="1"/>
    <col min="44" max="44" width="3.33203125" customWidth="1"/>
    <col min="45" max="45" width="2.88671875" customWidth="1"/>
    <col min="46" max="46" width="3.109375" customWidth="1"/>
    <col min="47" max="48" width="3" customWidth="1"/>
    <col min="49" max="49" width="2.88671875" customWidth="1"/>
    <col min="50" max="50" width="3.88671875" customWidth="1"/>
  </cols>
  <sheetData>
    <row r="3" spans="1:51" ht="18" x14ac:dyDescent="0.3">
      <c r="A3" s="121" t="s">
        <v>140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"/>
    </row>
    <row r="5" spans="1:51" x14ac:dyDescent="0.3">
      <c r="A5" s="115" t="s">
        <v>0</v>
      </c>
      <c r="B5" s="132" t="s">
        <v>1</v>
      </c>
      <c r="C5" s="149" t="s">
        <v>2</v>
      </c>
      <c r="D5" s="126" t="s">
        <v>3</v>
      </c>
      <c r="E5" s="122" t="s">
        <v>4</v>
      </c>
      <c r="F5" s="123"/>
      <c r="G5" s="123"/>
      <c r="H5" s="123"/>
      <c r="I5" s="124"/>
      <c r="J5" s="125" t="s">
        <v>5</v>
      </c>
      <c r="K5" s="125"/>
      <c r="L5" s="125"/>
      <c r="M5" s="125"/>
      <c r="N5" s="125" t="s">
        <v>6</v>
      </c>
      <c r="O5" s="125"/>
      <c r="P5" s="125"/>
      <c r="Q5" s="125"/>
      <c r="R5" s="125"/>
      <c r="S5" s="19" t="s">
        <v>7</v>
      </c>
      <c r="T5" s="20"/>
      <c r="U5" s="20"/>
      <c r="V5" s="20"/>
      <c r="W5" s="21"/>
      <c r="X5" s="125" t="s">
        <v>8</v>
      </c>
      <c r="Y5" s="125"/>
      <c r="Z5" s="125"/>
      <c r="AA5" s="125"/>
      <c r="AB5" s="125"/>
      <c r="AC5" s="125" t="s">
        <v>9</v>
      </c>
      <c r="AD5" s="125"/>
      <c r="AE5" s="125"/>
      <c r="AF5" s="125"/>
      <c r="AG5" s="125" t="s">
        <v>10</v>
      </c>
      <c r="AH5" s="125"/>
      <c r="AI5" s="125"/>
      <c r="AJ5" s="125"/>
      <c r="AK5" s="125" t="s">
        <v>11</v>
      </c>
      <c r="AL5" s="125"/>
      <c r="AM5" s="125"/>
      <c r="AN5" s="125"/>
      <c r="AO5" s="128" t="s">
        <v>12</v>
      </c>
      <c r="AP5" s="128"/>
      <c r="AQ5" s="128"/>
      <c r="AR5" s="128"/>
      <c r="AS5" s="128"/>
      <c r="AT5" s="129" t="s">
        <v>13</v>
      </c>
      <c r="AU5" s="130"/>
      <c r="AV5" s="131"/>
      <c r="AW5" s="34"/>
      <c r="AX5" s="54" t="s">
        <v>14</v>
      </c>
      <c r="AY5" s="6"/>
    </row>
    <row r="6" spans="1:51" ht="53.25" customHeight="1" x14ac:dyDescent="0.3">
      <c r="A6" s="116"/>
      <c r="B6" s="133"/>
      <c r="C6" s="150"/>
      <c r="D6" s="127"/>
      <c r="E6" s="7" t="s">
        <v>15</v>
      </c>
      <c r="F6" s="8" t="s">
        <v>16</v>
      </c>
      <c r="G6" s="8" t="s">
        <v>17</v>
      </c>
      <c r="H6" s="8" t="s">
        <v>18</v>
      </c>
      <c r="I6" s="8" t="s">
        <v>19</v>
      </c>
      <c r="J6" s="8" t="s">
        <v>20</v>
      </c>
      <c r="K6" s="8" t="s">
        <v>21</v>
      </c>
      <c r="L6" s="8" t="s">
        <v>22</v>
      </c>
      <c r="M6" s="8" t="s">
        <v>23</v>
      </c>
      <c r="N6" s="8" t="s">
        <v>24</v>
      </c>
      <c r="O6" s="8" t="s">
        <v>25</v>
      </c>
      <c r="P6" s="8" t="s">
        <v>26</v>
      </c>
      <c r="Q6" s="8" t="s">
        <v>27</v>
      </c>
      <c r="R6" s="8" t="s">
        <v>28</v>
      </c>
      <c r="S6" s="8" t="s">
        <v>29</v>
      </c>
      <c r="T6" s="8" t="s">
        <v>30</v>
      </c>
      <c r="U6" s="8" t="s">
        <v>31</v>
      </c>
      <c r="V6" s="18" t="s">
        <v>61</v>
      </c>
      <c r="W6" s="8" t="s">
        <v>32</v>
      </c>
      <c r="X6" s="8" t="s">
        <v>33</v>
      </c>
      <c r="Y6" s="8" t="s">
        <v>34</v>
      </c>
      <c r="Z6" s="8" t="s">
        <v>35</v>
      </c>
      <c r="AA6" s="8" t="s">
        <v>36</v>
      </c>
      <c r="AB6" s="8" t="s">
        <v>37</v>
      </c>
      <c r="AC6" s="9" t="s">
        <v>38</v>
      </c>
      <c r="AD6" s="10" t="s">
        <v>39</v>
      </c>
      <c r="AE6" s="10" t="s">
        <v>40</v>
      </c>
      <c r="AF6" s="10" t="s">
        <v>41</v>
      </c>
      <c r="AG6" s="10" t="s">
        <v>42</v>
      </c>
      <c r="AH6" s="10" t="s">
        <v>43</v>
      </c>
      <c r="AI6" s="10" t="s">
        <v>44</v>
      </c>
      <c r="AJ6" s="10" t="s">
        <v>45</v>
      </c>
      <c r="AK6" s="10" t="s">
        <v>46</v>
      </c>
      <c r="AL6" s="10" t="s">
        <v>47</v>
      </c>
      <c r="AM6" s="10" t="s">
        <v>48</v>
      </c>
      <c r="AN6" s="10" t="s">
        <v>49</v>
      </c>
      <c r="AO6" s="10" t="s">
        <v>50</v>
      </c>
      <c r="AP6" s="10" t="s">
        <v>51</v>
      </c>
      <c r="AQ6" s="10" t="s">
        <v>52</v>
      </c>
      <c r="AR6" s="11" t="s">
        <v>53</v>
      </c>
      <c r="AS6" s="11" t="s">
        <v>54</v>
      </c>
      <c r="AT6" s="11" t="s">
        <v>55</v>
      </c>
      <c r="AU6" s="11" t="s">
        <v>56</v>
      </c>
      <c r="AV6" s="11" t="s">
        <v>57</v>
      </c>
      <c r="AW6" s="35" t="s">
        <v>64</v>
      </c>
      <c r="AX6" s="22" t="s">
        <v>62</v>
      </c>
      <c r="AY6" s="44" t="s">
        <v>58</v>
      </c>
    </row>
    <row r="7" spans="1:51" ht="11.25" customHeight="1" x14ac:dyDescent="0.3">
      <c r="A7" s="116"/>
      <c r="B7" s="133"/>
      <c r="C7" s="150"/>
      <c r="D7" s="127"/>
      <c r="E7" s="13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  <c r="Q7" s="14">
        <v>13</v>
      </c>
      <c r="R7" s="14">
        <v>14</v>
      </c>
      <c r="S7" s="14">
        <v>15</v>
      </c>
      <c r="T7" s="14">
        <v>16</v>
      </c>
      <c r="U7" s="14">
        <v>17</v>
      </c>
      <c r="V7" s="14"/>
      <c r="W7" s="14">
        <v>18</v>
      </c>
      <c r="X7" s="14">
        <v>19</v>
      </c>
      <c r="Y7" s="14">
        <v>20</v>
      </c>
      <c r="Z7" s="14">
        <v>21</v>
      </c>
      <c r="AA7" s="14">
        <v>22</v>
      </c>
      <c r="AB7" s="14">
        <v>23</v>
      </c>
      <c r="AC7" s="14">
        <v>24</v>
      </c>
      <c r="AD7" s="14">
        <v>25</v>
      </c>
      <c r="AE7" s="14">
        <v>26</v>
      </c>
      <c r="AF7" s="14">
        <v>27</v>
      </c>
      <c r="AG7" s="14">
        <v>28</v>
      </c>
      <c r="AH7" s="14">
        <v>29</v>
      </c>
      <c r="AI7" s="14">
        <v>30</v>
      </c>
      <c r="AJ7" s="14">
        <v>31</v>
      </c>
      <c r="AK7" s="14">
        <v>32</v>
      </c>
      <c r="AL7" s="14">
        <v>33</v>
      </c>
      <c r="AM7" s="14">
        <v>34</v>
      </c>
      <c r="AN7" s="14">
        <v>35</v>
      </c>
      <c r="AO7" s="14">
        <v>36</v>
      </c>
      <c r="AP7" s="14">
        <v>37</v>
      </c>
      <c r="AQ7" s="14">
        <v>38</v>
      </c>
      <c r="AR7" s="15">
        <v>39</v>
      </c>
      <c r="AS7" s="15">
        <v>40</v>
      </c>
      <c r="AT7" s="15">
        <v>41</v>
      </c>
      <c r="AU7" s="15">
        <v>42</v>
      </c>
      <c r="AV7" s="15">
        <v>43</v>
      </c>
      <c r="AW7" s="15">
        <v>44</v>
      </c>
      <c r="AX7" s="16">
        <v>45</v>
      </c>
      <c r="AY7" s="14"/>
    </row>
    <row r="8" spans="1:51" ht="24.6" customHeight="1" x14ac:dyDescent="0.3">
      <c r="A8" s="24"/>
      <c r="B8" s="60"/>
      <c r="C8" s="96" t="s">
        <v>119</v>
      </c>
      <c r="D8" s="16" t="s">
        <v>59</v>
      </c>
      <c r="E8" s="2">
        <f>E9+E10+E11+E12+E13+E14</f>
        <v>20</v>
      </c>
      <c r="F8" s="2">
        <f t="shared" ref="F8:U8" si="0">F9+F10+F11+F12+F13+F14</f>
        <v>20</v>
      </c>
      <c r="G8" s="2">
        <f t="shared" si="0"/>
        <v>20</v>
      </c>
      <c r="H8" s="2">
        <f t="shared" si="0"/>
        <v>20</v>
      </c>
      <c r="I8" s="2">
        <f t="shared" si="0"/>
        <v>18</v>
      </c>
      <c r="J8" s="2">
        <f t="shared" si="0"/>
        <v>18</v>
      </c>
      <c r="K8" s="2">
        <f t="shared" si="0"/>
        <v>19</v>
      </c>
      <c r="L8" s="2">
        <f t="shared" si="0"/>
        <v>19</v>
      </c>
      <c r="M8" s="2">
        <f t="shared" si="0"/>
        <v>19</v>
      </c>
      <c r="N8" s="2">
        <f t="shared" si="0"/>
        <v>19</v>
      </c>
      <c r="O8" s="2">
        <f t="shared" si="0"/>
        <v>19</v>
      </c>
      <c r="P8" s="2">
        <f t="shared" si="0"/>
        <v>19</v>
      </c>
      <c r="Q8" s="2">
        <f t="shared" si="0"/>
        <v>19</v>
      </c>
      <c r="R8" s="2">
        <f t="shared" si="0"/>
        <v>19</v>
      </c>
      <c r="S8" s="2">
        <f t="shared" si="0"/>
        <v>19</v>
      </c>
      <c r="T8" s="2">
        <f t="shared" si="0"/>
        <v>19</v>
      </c>
      <c r="U8" s="2">
        <f t="shared" si="0"/>
        <v>18</v>
      </c>
      <c r="V8" s="30">
        <f>E8+F8+G8+H8+I8+J8+K8+L8+M8+N8+O8+P8+Q8+R8+S8+T8+U8</f>
        <v>324</v>
      </c>
      <c r="W8" s="31"/>
      <c r="X8" s="2">
        <f t="shared" ref="X8:AW8" si="1">X9+X10+X11+X12+X13+X14</f>
        <v>0</v>
      </c>
      <c r="Y8" s="2">
        <f t="shared" si="1"/>
        <v>18</v>
      </c>
      <c r="Z8" s="2">
        <f t="shared" si="1"/>
        <v>14</v>
      </c>
      <c r="AA8" s="2">
        <f t="shared" si="1"/>
        <v>16</v>
      </c>
      <c r="AB8" s="2">
        <f t="shared" si="1"/>
        <v>13</v>
      </c>
      <c r="AC8" s="2">
        <f t="shared" si="1"/>
        <v>13</v>
      </c>
      <c r="AD8" s="2">
        <f t="shared" si="1"/>
        <v>11</v>
      </c>
      <c r="AE8" s="2">
        <f t="shared" si="1"/>
        <v>12</v>
      </c>
      <c r="AF8" s="2">
        <f t="shared" si="1"/>
        <v>16</v>
      </c>
      <c r="AG8" s="2">
        <f t="shared" si="1"/>
        <v>16</v>
      </c>
      <c r="AH8" s="2">
        <f t="shared" si="1"/>
        <v>16</v>
      </c>
      <c r="AI8" s="2">
        <f t="shared" si="1"/>
        <v>16</v>
      </c>
      <c r="AJ8" s="2">
        <f t="shared" si="1"/>
        <v>11</v>
      </c>
      <c r="AK8" s="2">
        <f t="shared" si="1"/>
        <v>17</v>
      </c>
      <c r="AL8" s="2">
        <f t="shared" si="1"/>
        <v>0</v>
      </c>
      <c r="AM8" s="2">
        <f t="shared" si="1"/>
        <v>0</v>
      </c>
      <c r="AN8" s="2">
        <f t="shared" si="1"/>
        <v>0</v>
      </c>
      <c r="AO8" s="2">
        <f t="shared" si="1"/>
        <v>0</v>
      </c>
      <c r="AP8" s="2">
        <f t="shared" si="1"/>
        <v>0</v>
      </c>
      <c r="AQ8" s="2">
        <f t="shared" si="1"/>
        <v>0</v>
      </c>
      <c r="AR8" s="2">
        <f t="shared" si="1"/>
        <v>17</v>
      </c>
      <c r="AS8" s="2">
        <f t="shared" si="1"/>
        <v>19</v>
      </c>
      <c r="AT8" s="2">
        <f t="shared" si="1"/>
        <v>23</v>
      </c>
      <c r="AU8" s="2">
        <f t="shared" si="1"/>
        <v>22</v>
      </c>
      <c r="AV8" s="2">
        <f t="shared" si="1"/>
        <v>18</v>
      </c>
      <c r="AW8" s="2">
        <f t="shared" si="1"/>
        <v>22</v>
      </c>
      <c r="AX8" s="16">
        <f>X8+Y8+Z8+AA8+AB8+AC8+AD8+AE8+AF8+AG8+AH8+AI8+AJ8+AK8+AL8+AM8+AN8+AO8+AP8+AQ8+AR8+AS8+AT8+AU8+AV8+AW8</f>
        <v>310</v>
      </c>
      <c r="AY8" s="3">
        <f>V8+AX8</f>
        <v>634</v>
      </c>
    </row>
    <row r="9" spans="1:51" ht="18" customHeight="1" x14ac:dyDescent="0.3">
      <c r="A9" s="24"/>
      <c r="B9" s="91" t="s">
        <v>141</v>
      </c>
      <c r="C9" s="81" t="s">
        <v>142</v>
      </c>
      <c r="D9" s="15" t="s">
        <v>59</v>
      </c>
      <c r="E9" s="70">
        <v>5</v>
      </c>
      <c r="F9" s="70">
        <v>5</v>
      </c>
      <c r="G9" s="70">
        <v>5</v>
      </c>
      <c r="H9" s="70">
        <v>5</v>
      </c>
      <c r="I9" s="70">
        <v>4</v>
      </c>
      <c r="J9" s="70">
        <v>4</v>
      </c>
      <c r="K9" s="70">
        <v>4</v>
      </c>
      <c r="L9" s="70">
        <v>4</v>
      </c>
      <c r="M9" s="70">
        <v>4</v>
      </c>
      <c r="N9" s="70">
        <v>4</v>
      </c>
      <c r="O9" s="70">
        <v>4</v>
      </c>
      <c r="P9" s="70">
        <v>4</v>
      </c>
      <c r="Q9" s="86">
        <v>4</v>
      </c>
      <c r="R9" s="86">
        <v>4</v>
      </c>
      <c r="S9" s="86">
        <v>4</v>
      </c>
      <c r="T9" s="86">
        <v>4</v>
      </c>
      <c r="U9" s="86">
        <v>4</v>
      </c>
      <c r="V9" s="30">
        <f t="shared" ref="V9:V32" si="2">E9+F9+G9+H9+I9+J9+K9+L9+M9+N9+O9+P9+Q9+R9+S9+T9+U9</f>
        <v>72</v>
      </c>
      <c r="W9" s="31"/>
      <c r="X9" s="2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16">
        <f t="shared" ref="AX9" si="3">X9+Y9+Z9+AA9+AB9+AC9+AD9+AE9+AF9+AG9+AH9+AI9+AJ9+AK9+AL9+AM9+AN9+AO9+AP9+AQ9+AR9+AS9+AT9+AU9+AV9+AW9</f>
        <v>0</v>
      </c>
      <c r="AY9" s="3">
        <f t="shared" ref="AY9" si="4">V9+AX9</f>
        <v>72</v>
      </c>
    </row>
    <row r="10" spans="1:51" ht="18.600000000000001" customHeight="1" x14ac:dyDescent="0.3">
      <c r="A10" s="4"/>
      <c r="B10" s="91" t="s">
        <v>143</v>
      </c>
      <c r="C10" s="81" t="s">
        <v>144</v>
      </c>
      <c r="D10" s="14" t="s">
        <v>59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48"/>
      <c r="P10" s="48"/>
      <c r="Q10" s="48"/>
      <c r="R10" s="48"/>
      <c r="S10" s="48"/>
      <c r="T10" s="48"/>
      <c r="U10" s="48"/>
      <c r="V10" s="30">
        <f t="shared" si="2"/>
        <v>0</v>
      </c>
      <c r="W10" s="31"/>
      <c r="X10" s="32"/>
      <c r="Y10" s="15">
        <v>6</v>
      </c>
      <c r="Z10" s="15">
        <v>2</v>
      </c>
      <c r="AA10" s="15">
        <v>4</v>
      </c>
      <c r="AB10" s="15">
        <v>4</v>
      </c>
      <c r="AC10" s="15">
        <v>4</v>
      </c>
      <c r="AD10" s="15">
        <v>3</v>
      </c>
      <c r="AE10" s="15">
        <v>2</v>
      </c>
      <c r="AF10" s="15">
        <v>4</v>
      </c>
      <c r="AG10" s="15">
        <v>4</v>
      </c>
      <c r="AH10" s="15">
        <v>4</v>
      </c>
      <c r="AI10" s="15">
        <v>4</v>
      </c>
      <c r="AJ10" s="15"/>
      <c r="AK10" s="15">
        <v>4</v>
      </c>
      <c r="AL10" s="15"/>
      <c r="AM10" s="15"/>
      <c r="AN10" s="15"/>
      <c r="AO10" s="15"/>
      <c r="AP10" s="15"/>
      <c r="AQ10" s="15"/>
      <c r="AR10" s="15">
        <v>4</v>
      </c>
      <c r="AS10" s="15">
        <v>6</v>
      </c>
      <c r="AT10" s="15">
        <v>4</v>
      </c>
      <c r="AU10" s="15">
        <v>3</v>
      </c>
      <c r="AV10" s="15">
        <v>4</v>
      </c>
      <c r="AW10" s="15">
        <v>6</v>
      </c>
      <c r="AX10" s="16">
        <f t="shared" ref="AX10:AX32" si="5">X10+Y10+Z10+AA10+AB10+AC10+AD10+AE10+AF10+AG10+AH10+AI10+AJ10+AK10+AL10+AM10+AN10+AO10+AP10+AQ10+AR10+AS10+AT10+AU10+AV10+AW10</f>
        <v>72</v>
      </c>
      <c r="AY10" s="3">
        <f t="shared" ref="AY10:AY32" si="6">V10+AX10</f>
        <v>72</v>
      </c>
    </row>
    <row r="11" spans="1:51" ht="18.600000000000001" customHeight="1" x14ac:dyDescent="0.3">
      <c r="A11" s="4"/>
      <c r="B11" s="91" t="s">
        <v>124</v>
      </c>
      <c r="C11" s="81" t="s">
        <v>85</v>
      </c>
      <c r="D11" s="14" t="s">
        <v>59</v>
      </c>
      <c r="E11" s="15">
        <v>5</v>
      </c>
      <c r="F11" s="15">
        <v>5</v>
      </c>
      <c r="G11" s="15">
        <v>5</v>
      </c>
      <c r="H11" s="15">
        <v>5</v>
      </c>
      <c r="I11" s="15">
        <v>5</v>
      </c>
      <c r="J11" s="15">
        <v>5</v>
      </c>
      <c r="K11" s="15">
        <v>6</v>
      </c>
      <c r="L11" s="15">
        <v>6</v>
      </c>
      <c r="M11" s="15">
        <v>6</v>
      </c>
      <c r="N11" s="15">
        <v>6</v>
      </c>
      <c r="O11" s="48">
        <v>6</v>
      </c>
      <c r="P11" s="48">
        <v>6</v>
      </c>
      <c r="Q11" s="48">
        <v>6</v>
      </c>
      <c r="R11" s="48">
        <v>6</v>
      </c>
      <c r="S11" s="48">
        <v>6</v>
      </c>
      <c r="T11" s="48">
        <v>6</v>
      </c>
      <c r="U11" s="48">
        <v>6</v>
      </c>
      <c r="V11" s="30">
        <f t="shared" si="2"/>
        <v>96</v>
      </c>
      <c r="W11" s="31"/>
      <c r="X11" s="32"/>
      <c r="Y11" s="15">
        <v>6</v>
      </c>
      <c r="Z11" s="15">
        <v>6</v>
      </c>
      <c r="AA11" s="15">
        <v>6</v>
      </c>
      <c r="AB11" s="15">
        <v>3</v>
      </c>
      <c r="AC11" s="15">
        <v>3</v>
      </c>
      <c r="AD11" s="15">
        <v>6</v>
      </c>
      <c r="AE11" s="15">
        <v>6</v>
      </c>
      <c r="AF11" s="15">
        <v>6</v>
      </c>
      <c r="AG11" s="15">
        <v>6</v>
      </c>
      <c r="AH11" s="15">
        <v>6</v>
      </c>
      <c r="AI11" s="15">
        <v>6</v>
      </c>
      <c r="AJ11" s="15">
        <v>5</v>
      </c>
      <c r="AK11" s="15">
        <v>6</v>
      </c>
      <c r="AL11" s="15"/>
      <c r="AM11" s="15"/>
      <c r="AN11" s="15"/>
      <c r="AO11" s="15"/>
      <c r="AP11" s="15"/>
      <c r="AQ11" s="15"/>
      <c r="AR11" s="15">
        <v>6</v>
      </c>
      <c r="AS11" s="15">
        <v>6</v>
      </c>
      <c r="AT11" s="15">
        <v>9</v>
      </c>
      <c r="AU11" s="15">
        <v>9</v>
      </c>
      <c r="AV11" s="15">
        <v>7</v>
      </c>
      <c r="AW11" s="15">
        <v>8</v>
      </c>
      <c r="AX11" s="16">
        <f t="shared" si="5"/>
        <v>116</v>
      </c>
      <c r="AY11" s="3">
        <f t="shared" si="6"/>
        <v>212</v>
      </c>
    </row>
    <row r="12" spans="1:51" ht="13.8" customHeight="1" x14ac:dyDescent="0.3">
      <c r="A12" s="4"/>
      <c r="B12" s="91" t="s">
        <v>145</v>
      </c>
      <c r="C12" s="81" t="s">
        <v>146</v>
      </c>
      <c r="D12" s="14" t="s">
        <v>59</v>
      </c>
      <c r="E12" s="15">
        <v>3</v>
      </c>
      <c r="F12" s="15">
        <v>3</v>
      </c>
      <c r="G12" s="15">
        <v>3</v>
      </c>
      <c r="H12" s="15">
        <v>3</v>
      </c>
      <c r="I12" s="15">
        <v>3</v>
      </c>
      <c r="J12" s="15">
        <v>3</v>
      </c>
      <c r="K12" s="15">
        <v>3</v>
      </c>
      <c r="L12" s="15">
        <v>3</v>
      </c>
      <c r="M12" s="15">
        <v>3</v>
      </c>
      <c r="N12" s="15">
        <v>3</v>
      </c>
      <c r="O12" s="48">
        <v>3</v>
      </c>
      <c r="P12" s="48">
        <v>3</v>
      </c>
      <c r="Q12" s="48">
        <v>3</v>
      </c>
      <c r="R12" s="48">
        <v>3</v>
      </c>
      <c r="S12" s="48">
        <v>3</v>
      </c>
      <c r="T12" s="48">
        <v>3</v>
      </c>
      <c r="U12" s="48">
        <v>2</v>
      </c>
      <c r="V12" s="30">
        <f t="shared" si="2"/>
        <v>50</v>
      </c>
      <c r="W12" s="31"/>
      <c r="X12" s="32"/>
      <c r="Y12" s="15">
        <v>3</v>
      </c>
      <c r="Z12" s="15">
        <v>3</v>
      </c>
      <c r="AA12" s="15">
        <v>3</v>
      </c>
      <c r="AB12" s="15">
        <v>3</v>
      </c>
      <c r="AC12" s="15">
        <v>3</v>
      </c>
      <c r="AD12" s="15"/>
      <c r="AE12" s="15">
        <v>3</v>
      </c>
      <c r="AF12" s="15">
        <v>3</v>
      </c>
      <c r="AG12" s="15">
        <v>3</v>
      </c>
      <c r="AH12" s="15">
        <v>3</v>
      </c>
      <c r="AI12" s="15">
        <v>3</v>
      </c>
      <c r="AJ12" s="15">
        <v>3</v>
      </c>
      <c r="AK12" s="15">
        <v>3</v>
      </c>
      <c r="AL12" s="15"/>
      <c r="AM12" s="15"/>
      <c r="AN12" s="15"/>
      <c r="AO12" s="15"/>
      <c r="AP12" s="15"/>
      <c r="AQ12" s="15"/>
      <c r="AR12" s="15">
        <v>3</v>
      </c>
      <c r="AS12" s="15">
        <v>3</v>
      </c>
      <c r="AT12" s="15">
        <v>3</v>
      </c>
      <c r="AU12" s="15">
        <v>6</v>
      </c>
      <c r="AV12" s="15">
        <v>3</v>
      </c>
      <c r="AW12" s="15">
        <v>4</v>
      </c>
      <c r="AX12" s="16">
        <f t="shared" si="5"/>
        <v>58</v>
      </c>
      <c r="AY12" s="3">
        <f t="shared" si="6"/>
        <v>108</v>
      </c>
    </row>
    <row r="13" spans="1:51" x14ac:dyDescent="0.3">
      <c r="A13" s="4"/>
      <c r="B13" s="91" t="s">
        <v>128</v>
      </c>
      <c r="C13" s="81" t="s">
        <v>129</v>
      </c>
      <c r="D13" s="15" t="s">
        <v>59</v>
      </c>
      <c r="E13" s="15">
        <v>2</v>
      </c>
      <c r="F13" s="15">
        <v>2</v>
      </c>
      <c r="G13" s="15">
        <v>2</v>
      </c>
      <c r="H13" s="15">
        <v>2</v>
      </c>
      <c r="I13" s="15">
        <v>2</v>
      </c>
      <c r="J13" s="15">
        <v>2</v>
      </c>
      <c r="K13" s="15">
        <v>2</v>
      </c>
      <c r="L13" s="15">
        <v>2</v>
      </c>
      <c r="M13" s="15">
        <v>2</v>
      </c>
      <c r="N13" s="15">
        <v>2</v>
      </c>
      <c r="O13" s="48">
        <v>2</v>
      </c>
      <c r="P13" s="48">
        <v>2</v>
      </c>
      <c r="Q13" s="48">
        <v>2</v>
      </c>
      <c r="R13" s="48">
        <v>2</v>
      </c>
      <c r="S13" s="48">
        <v>2</v>
      </c>
      <c r="T13" s="48">
        <v>2</v>
      </c>
      <c r="U13" s="48">
        <v>2</v>
      </c>
      <c r="V13" s="30">
        <f t="shared" si="2"/>
        <v>34</v>
      </c>
      <c r="W13" s="31"/>
      <c r="X13" s="32"/>
      <c r="Y13" s="15">
        <v>3</v>
      </c>
      <c r="Z13" s="15">
        <v>3</v>
      </c>
      <c r="AA13" s="15">
        <v>3</v>
      </c>
      <c r="AB13" s="15">
        <v>3</v>
      </c>
      <c r="AC13" s="15">
        <v>3</v>
      </c>
      <c r="AD13" s="15">
        <v>2</v>
      </c>
      <c r="AE13" s="15">
        <v>1</v>
      </c>
      <c r="AF13" s="15">
        <v>3</v>
      </c>
      <c r="AG13" s="15">
        <v>3</v>
      </c>
      <c r="AH13" s="15">
        <v>3</v>
      </c>
      <c r="AI13" s="15">
        <v>3</v>
      </c>
      <c r="AJ13" s="15">
        <v>3</v>
      </c>
      <c r="AK13" s="15">
        <v>4</v>
      </c>
      <c r="AL13" s="15"/>
      <c r="AM13" s="15"/>
      <c r="AN13" s="15"/>
      <c r="AO13" s="15"/>
      <c r="AP13" s="15"/>
      <c r="AQ13" s="15"/>
      <c r="AR13" s="15">
        <v>4</v>
      </c>
      <c r="AS13" s="15">
        <v>4</v>
      </c>
      <c r="AT13" s="15">
        <v>7</v>
      </c>
      <c r="AU13" s="15">
        <v>4</v>
      </c>
      <c r="AV13" s="15">
        <v>4</v>
      </c>
      <c r="AW13" s="15">
        <v>4</v>
      </c>
      <c r="AX13" s="16">
        <f t="shared" si="5"/>
        <v>64</v>
      </c>
      <c r="AY13" s="3">
        <f t="shared" si="6"/>
        <v>98</v>
      </c>
    </row>
    <row r="14" spans="1:51" x14ac:dyDescent="0.3">
      <c r="A14" s="4"/>
      <c r="B14" s="91" t="s">
        <v>147</v>
      </c>
      <c r="C14" s="81" t="s">
        <v>148</v>
      </c>
      <c r="D14" s="15" t="s">
        <v>59</v>
      </c>
      <c r="E14" s="15">
        <v>5</v>
      </c>
      <c r="F14" s="15">
        <v>5</v>
      </c>
      <c r="G14" s="15">
        <v>5</v>
      </c>
      <c r="H14" s="15">
        <v>5</v>
      </c>
      <c r="I14" s="15">
        <v>4</v>
      </c>
      <c r="J14" s="15">
        <v>4</v>
      </c>
      <c r="K14" s="15">
        <v>4</v>
      </c>
      <c r="L14" s="15">
        <v>4</v>
      </c>
      <c r="M14" s="15">
        <v>4</v>
      </c>
      <c r="N14" s="15">
        <v>4</v>
      </c>
      <c r="O14" s="48">
        <v>4</v>
      </c>
      <c r="P14" s="48">
        <v>4</v>
      </c>
      <c r="Q14" s="48">
        <v>4</v>
      </c>
      <c r="R14" s="48">
        <v>4</v>
      </c>
      <c r="S14" s="48">
        <v>4</v>
      </c>
      <c r="T14" s="48">
        <v>4</v>
      </c>
      <c r="U14" s="48">
        <v>4</v>
      </c>
      <c r="V14" s="30">
        <f t="shared" si="2"/>
        <v>72</v>
      </c>
      <c r="W14" s="31"/>
      <c r="X14" s="32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6">
        <f t="shared" si="5"/>
        <v>0</v>
      </c>
      <c r="AY14" s="3">
        <f t="shared" si="6"/>
        <v>72</v>
      </c>
    </row>
    <row r="15" spans="1:51" ht="29.4" customHeight="1" x14ac:dyDescent="0.3">
      <c r="A15" s="4"/>
      <c r="B15" s="103" t="s">
        <v>149</v>
      </c>
      <c r="C15" s="103" t="s">
        <v>150</v>
      </c>
      <c r="D15" s="25" t="s">
        <v>59</v>
      </c>
      <c r="E15" s="26">
        <f>E16+E17+E18</f>
        <v>3</v>
      </c>
      <c r="F15" s="26">
        <f t="shared" ref="F15:U15" si="7">F16+F17+F18</f>
        <v>2</v>
      </c>
      <c r="G15" s="26">
        <f t="shared" si="7"/>
        <v>2</v>
      </c>
      <c r="H15" s="26">
        <f t="shared" si="7"/>
        <v>2</v>
      </c>
      <c r="I15" s="26">
        <f t="shared" si="7"/>
        <v>4</v>
      </c>
      <c r="J15" s="26">
        <f t="shared" si="7"/>
        <v>4</v>
      </c>
      <c r="K15" s="26">
        <f t="shared" si="7"/>
        <v>4</v>
      </c>
      <c r="L15" s="26">
        <f t="shared" si="7"/>
        <v>4</v>
      </c>
      <c r="M15" s="26">
        <f t="shared" si="7"/>
        <v>4</v>
      </c>
      <c r="N15" s="26">
        <f t="shared" si="7"/>
        <v>4</v>
      </c>
      <c r="O15" s="26">
        <f t="shared" si="7"/>
        <v>4</v>
      </c>
      <c r="P15" s="26">
        <f t="shared" si="7"/>
        <v>4</v>
      </c>
      <c r="Q15" s="26">
        <f t="shared" si="7"/>
        <v>4</v>
      </c>
      <c r="R15" s="26">
        <f t="shared" si="7"/>
        <v>4</v>
      </c>
      <c r="S15" s="26">
        <f t="shared" si="7"/>
        <v>3</v>
      </c>
      <c r="T15" s="26">
        <f t="shared" si="7"/>
        <v>2</v>
      </c>
      <c r="U15" s="26">
        <f t="shared" si="7"/>
        <v>2</v>
      </c>
      <c r="V15" s="30">
        <f t="shared" si="2"/>
        <v>56</v>
      </c>
      <c r="W15" s="31"/>
      <c r="X15" s="26">
        <f t="shared" ref="X15:AW15" si="8">X16+X17+X18</f>
        <v>0</v>
      </c>
      <c r="Y15" s="26">
        <f t="shared" si="8"/>
        <v>4</v>
      </c>
      <c r="Z15" s="26">
        <f t="shared" si="8"/>
        <v>4</v>
      </c>
      <c r="AA15" s="26">
        <f t="shared" si="8"/>
        <v>4</v>
      </c>
      <c r="AB15" s="26">
        <f t="shared" si="8"/>
        <v>7</v>
      </c>
      <c r="AC15" s="26">
        <f t="shared" si="8"/>
        <v>7</v>
      </c>
      <c r="AD15" s="26">
        <f t="shared" si="8"/>
        <v>7</v>
      </c>
      <c r="AE15" s="26">
        <f t="shared" si="8"/>
        <v>7</v>
      </c>
      <c r="AF15" s="26">
        <f t="shared" si="8"/>
        <v>5</v>
      </c>
      <c r="AG15" s="26">
        <f t="shared" si="8"/>
        <v>7</v>
      </c>
      <c r="AH15" s="26">
        <f t="shared" si="8"/>
        <v>7</v>
      </c>
      <c r="AI15" s="26">
        <f t="shared" si="8"/>
        <v>7</v>
      </c>
      <c r="AJ15" s="26">
        <f t="shared" si="8"/>
        <v>7</v>
      </c>
      <c r="AK15" s="26">
        <f t="shared" si="8"/>
        <v>7</v>
      </c>
      <c r="AL15" s="26">
        <f t="shared" si="8"/>
        <v>36</v>
      </c>
      <c r="AM15" s="26">
        <f t="shared" si="8"/>
        <v>0</v>
      </c>
      <c r="AN15" s="26">
        <f t="shared" si="8"/>
        <v>0</v>
      </c>
      <c r="AO15" s="26">
        <f t="shared" si="8"/>
        <v>0</v>
      </c>
      <c r="AP15" s="26">
        <f t="shared" si="8"/>
        <v>0</v>
      </c>
      <c r="AQ15" s="26">
        <f t="shared" si="8"/>
        <v>0</v>
      </c>
      <c r="AR15" s="26">
        <f t="shared" si="8"/>
        <v>4</v>
      </c>
      <c r="AS15" s="26">
        <f t="shared" si="8"/>
        <v>6</v>
      </c>
      <c r="AT15" s="26">
        <f t="shared" si="8"/>
        <v>4</v>
      </c>
      <c r="AU15" s="26">
        <f t="shared" si="8"/>
        <v>2</v>
      </c>
      <c r="AV15" s="26">
        <f t="shared" si="8"/>
        <v>4</v>
      </c>
      <c r="AW15" s="26">
        <f t="shared" si="8"/>
        <v>2</v>
      </c>
      <c r="AX15" s="16">
        <f t="shared" si="5"/>
        <v>138</v>
      </c>
      <c r="AY15" s="3">
        <f t="shared" si="6"/>
        <v>194</v>
      </c>
    </row>
    <row r="16" spans="1:51" ht="18" customHeight="1" x14ac:dyDescent="0.3">
      <c r="A16" s="4"/>
      <c r="B16" s="81" t="s">
        <v>151</v>
      </c>
      <c r="C16" s="81" t="s">
        <v>152</v>
      </c>
      <c r="D16" s="15" t="s">
        <v>59</v>
      </c>
      <c r="E16" s="15">
        <v>1</v>
      </c>
      <c r="F16" s="15"/>
      <c r="G16" s="15"/>
      <c r="H16" s="15"/>
      <c r="I16" s="15">
        <v>2</v>
      </c>
      <c r="J16" s="15">
        <v>2</v>
      </c>
      <c r="K16" s="15">
        <v>2</v>
      </c>
      <c r="L16" s="15">
        <v>2</v>
      </c>
      <c r="M16" s="15">
        <v>2</v>
      </c>
      <c r="N16" s="15">
        <v>2</v>
      </c>
      <c r="O16" s="15">
        <v>2</v>
      </c>
      <c r="P16" s="15">
        <v>2</v>
      </c>
      <c r="Q16" s="15">
        <v>2</v>
      </c>
      <c r="R16" s="15">
        <v>4</v>
      </c>
      <c r="S16" s="15">
        <v>3</v>
      </c>
      <c r="T16" s="15">
        <v>2</v>
      </c>
      <c r="U16" s="15">
        <v>2</v>
      </c>
      <c r="V16" s="30">
        <f t="shared" si="2"/>
        <v>30</v>
      </c>
      <c r="W16" s="31"/>
      <c r="X16" s="32"/>
      <c r="Y16" s="15">
        <v>2</v>
      </c>
      <c r="Z16" s="15">
        <v>2</v>
      </c>
      <c r="AA16" s="15">
        <v>2</v>
      </c>
      <c r="AB16" s="15">
        <v>2</v>
      </c>
      <c r="AC16" s="15">
        <v>2</v>
      </c>
      <c r="AD16" s="15">
        <v>2</v>
      </c>
      <c r="AE16" s="15">
        <v>2</v>
      </c>
      <c r="AF16" s="15">
        <v>2</v>
      </c>
      <c r="AG16" s="15">
        <v>2</v>
      </c>
      <c r="AH16" s="15">
        <v>2</v>
      </c>
      <c r="AI16" s="15">
        <v>2</v>
      </c>
      <c r="AJ16" s="15">
        <v>2</v>
      </c>
      <c r="AK16" s="15">
        <v>2</v>
      </c>
      <c r="AL16" s="15"/>
      <c r="AM16" s="15"/>
      <c r="AN16" s="15"/>
      <c r="AO16" s="15"/>
      <c r="AP16" s="15"/>
      <c r="AQ16" s="15"/>
      <c r="AR16" s="15">
        <v>2</v>
      </c>
      <c r="AS16" s="15">
        <v>2</v>
      </c>
      <c r="AT16" s="15">
        <v>2</v>
      </c>
      <c r="AU16" s="15">
        <v>2</v>
      </c>
      <c r="AV16" s="15">
        <v>2</v>
      </c>
      <c r="AW16" s="15">
        <v>2</v>
      </c>
      <c r="AX16" s="16">
        <f t="shared" si="5"/>
        <v>38</v>
      </c>
      <c r="AY16" s="3">
        <f t="shared" si="6"/>
        <v>68</v>
      </c>
    </row>
    <row r="17" spans="1:51" ht="16.8" customHeight="1" x14ac:dyDescent="0.3">
      <c r="A17" s="4"/>
      <c r="B17" s="81" t="s">
        <v>153</v>
      </c>
      <c r="C17" s="81" t="s">
        <v>81</v>
      </c>
      <c r="D17" s="15" t="s">
        <v>59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30">
        <f t="shared" si="2"/>
        <v>0</v>
      </c>
      <c r="W17" s="31"/>
      <c r="X17" s="32"/>
      <c r="Y17" s="15"/>
      <c r="Z17" s="15"/>
      <c r="AA17" s="15">
        <v>2</v>
      </c>
      <c r="AB17" s="15">
        <v>3</v>
      </c>
      <c r="AC17" s="15">
        <v>3</v>
      </c>
      <c r="AD17" s="15">
        <v>3</v>
      </c>
      <c r="AE17" s="15">
        <v>3</v>
      </c>
      <c r="AF17" s="15">
        <v>3</v>
      </c>
      <c r="AG17" s="15">
        <v>3</v>
      </c>
      <c r="AH17" s="15">
        <v>3</v>
      </c>
      <c r="AI17" s="15">
        <v>3</v>
      </c>
      <c r="AJ17" s="15">
        <v>3</v>
      </c>
      <c r="AK17" s="15">
        <v>3</v>
      </c>
      <c r="AL17" s="15">
        <v>36</v>
      </c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6">
        <f t="shared" si="5"/>
        <v>68</v>
      </c>
      <c r="AY17" s="3">
        <f t="shared" si="6"/>
        <v>68</v>
      </c>
    </row>
    <row r="18" spans="1:51" ht="31.8" customHeight="1" x14ac:dyDescent="0.3">
      <c r="A18" s="4"/>
      <c r="B18" s="81" t="s">
        <v>154</v>
      </c>
      <c r="C18" s="81" t="s">
        <v>65</v>
      </c>
      <c r="D18" s="15" t="s">
        <v>59</v>
      </c>
      <c r="E18" s="15">
        <v>2</v>
      </c>
      <c r="F18" s="15">
        <v>2</v>
      </c>
      <c r="G18" s="15">
        <v>2</v>
      </c>
      <c r="H18" s="15">
        <v>2</v>
      </c>
      <c r="I18" s="15">
        <v>2</v>
      </c>
      <c r="J18" s="15">
        <v>2</v>
      </c>
      <c r="K18" s="15">
        <v>2</v>
      </c>
      <c r="L18" s="15">
        <v>2</v>
      </c>
      <c r="M18" s="15">
        <v>2</v>
      </c>
      <c r="N18" s="15">
        <v>2</v>
      </c>
      <c r="O18" s="15">
        <v>2</v>
      </c>
      <c r="P18" s="15">
        <v>2</v>
      </c>
      <c r="Q18" s="15">
        <v>2</v>
      </c>
      <c r="R18" s="15"/>
      <c r="S18" s="15"/>
      <c r="T18" s="15"/>
      <c r="U18" s="15"/>
      <c r="V18" s="30">
        <f t="shared" si="2"/>
        <v>26</v>
      </c>
      <c r="W18" s="31"/>
      <c r="X18" s="32"/>
      <c r="Y18" s="15">
        <v>2</v>
      </c>
      <c r="Z18" s="15">
        <v>2</v>
      </c>
      <c r="AA18" s="15"/>
      <c r="AB18" s="15">
        <v>2</v>
      </c>
      <c r="AC18" s="15">
        <v>2</v>
      </c>
      <c r="AD18" s="15">
        <v>2</v>
      </c>
      <c r="AE18" s="15">
        <v>2</v>
      </c>
      <c r="AF18" s="15"/>
      <c r="AG18" s="15">
        <v>2</v>
      </c>
      <c r="AH18" s="15">
        <v>2</v>
      </c>
      <c r="AI18" s="15">
        <v>2</v>
      </c>
      <c r="AJ18" s="15">
        <v>2</v>
      </c>
      <c r="AK18" s="15">
        <v>2</v>
      </c>
      <c r="AL18" s="15"/>
      <c r="AM18" s="15"/>
      <c r="AN18" s="15"/>
      <c r="AO18" s="15"/>
      <c r="AP18" s="15"/>
      <c r="AQ18" s="15"/>
      <c r="AR18" s="15">
        <v>2</v>
      </c>
      <c r="AS18" s="15">
        <v>4</v>
      </c>
      <c r="AT18" s="15">
        <v>2</v>
      </c>
      <c r="AU18" s="15"/>
      <c r="AV18" s="15">
        <v>2</v>
      </c>
      <c r="AW18" s="15"/>
      <c r="AX18" s="16">
        <f t="shared" si="5"/>
        <v>32</v>
      </c>
      <c r="AY18" s="3">
        <f t="shared" si="6"/>
        <v>58</v>
      </c>
    </row>
    <row r="19" spans="1:51" ht="31.8" customHeight="1" x14ac:dyDescent="0.3">
      <c r="A19" s="4"/>
      <c r="B19" s="103" t="s">
        <v>132</v>
      </c>
      <c r="C19" s="103" t="s">
        <v>133</v>
      </c>
      <c r="D19" s="97" t="s">
        <v>59</v>
      </c>
      <c r="E19" s="97">
        <f>E20+E21+E22+E23+E24</f>
        <v>9</v>
      </c>
      <c r="F19" s="97">
        <f t="shared" ref="F19:U19" si="9">F20+F21+F22+F23+F24</f>
        <v>10</v>
      </c>
      <c r="G19" s="97">
        <f t="shared" si="9"/>
        <v>10</v>
      </c>
      <c r="H19" s="97">
        <f t="shared" si="9"/>
        <v>10</v>
      </c>
      <c r="I19" s="97">
        <f t="shared" si="9"/>
        <v>10</v>
      </c>
      <c r="J19" s="97">
        <f t="shared" si="9"/>
        <v>10</v>
      </c>
      <c r="K19" s="97">
        <f t="shared" si="9"/>
        <v>9</v>
      </c>
      <c r="L19" s="97">
        <f t="shared" si="9"/>
        <v>9</v>
      </c>
      <c r="M19" s="97">
        <f t="shared" si="9"/>
        <v>9</v>
      </c>
      <c r="N19" s="97">
        <f t="shared" si="9"/>
        <v>9</v>
      </c>
      <c r="O19" s="97">
        <f t="shared" si="9"/>
        <v>9</v>
      </c>
      <c r="P19" s="97">
        <f t="shared" si="9"/>
        <v>9</v>
      </c>
      <c r="Q19" s="97">
        <f t="shared" si="9"/>
        <v>9</v>
      </c>
      <c r="R19" s="97">
        <f t="shared" si="9"/>
        <v>9</v>
      </c>
      <c r="S19" s="97">
        <f t="shared" si="9"/>
        <v>10</v>
      </c>
      <c r="T19" s="97">
        <f t="shared" si="9"/>
        <v>10</v>
      </c>
      <c r="U19" s="97">
        <f t="shared" si="9"/>
        <v>11</v>
      </c>
      <c r="V19" s="30">
        <f t="shared" si="2"/>
        <v>162</v>
      </c>
      <c r="W19" s="31"/>
      <c r="X19" s="32"/>
      <c r="Y19" s="97">
        <f t="shared" ref="Y19:AW19" si="10">Y20+Y21+Y22+Y23+Y24</f>
        <v>9</v>
      </c>
      <c r="Z19" s="97">
        <f t="shared" si="10"/>
        <v>7</v>
      </c>
      <c r="AA19" s="97">
        <f t="shared" si="10"/>
        <v>5</v>
      </c>
      <c r="AB19" s="97">
        <f t="shared" si="10"/>
        <v>5</v>
      </c>
      <c r="AC19" s="97">
        <f t="shared" si="10"/>
        <v>5</v>
      </c>
      <c r="AD19" s="97">
        <f t="shared" si="10"/>
        <v>7</v>
      </c>
      <c r="AE19" s="97">
        <f t="shared" si="10"/>
        <v>6</v>
      </c>
      <c r="AF19" s="97">
        <f t="shared" si="10"/>
        <v>4</v>
      </c>
      <c r="AG19" s="97">
        <f t="shared" si="10"/>
        <v>2</v>
      </c>
      <c r="AH19" s="97">
        <f t="shared" si="10"/>
        <v>2</v>
      </c>
      <c r="AI19" s="97">
        <f t="shared" si="10"/>
        <v>2</v>
      </c>
      <c r="AJ19" s="97">
        <f t="shared" si="10"/>
        <v>7</v>
      </c>
      <c r="AK19" s="97">
        <f t="shared" si="10"/>
        <v>2</v>
      </c>
      <c r="AL19" s="97">
        <f t="shared" si="10"/>
        <v>0</v>
      </c>
      <c r="AM19" s="97">
        <f t="shared" si="10"/>
        <v>0</v>
      </c>
      <c r="AN19" s="97">
        <f t="shared" si="10"/>
        <v>0</v>
      </c>
      <c r="AO19" s="97">
        <f t="shared" si="10"/>
        <v>0</v>
      </c>
      <c r="AP19" s="97">
        <f t="shared" si="10"/>
        <v>0</v>
      </c>
      <c r="AQ19" s="97">
        <f t="shared" si="10"/>
        <v>0</v>
      </c>
      <c r="AR19" s="97">
        <f t="shared" si="10"/>
        <v>9</v>
      </c>
      <c r="AS19" s="97">
        <f t="shared" si="10"/>
        <v>11</v>
      </c>
      <c r="AT19" s="97">
        <f t="shared" si="10"/>
        <v>9</v>
      </c>
      <c r="AU19" s="97">
        <f t="shared" si="10"/>
        <v>12</v>
      </c>
      <c r="AV19" s="97">
        <f t="shared" si="10"/>
        <v>14</v>
      </c>
      <c r="AW19" s="97">
        <f t="shared" si="10"/>
        <v>12</v>
      </c>
      <c r="AX19" s="16">
        <f t="shared" ref="AX19:AX24" si="11">X19+Y19+Z19+AA19+AB19+AC19+AD19+AE19+AF19+AG19+AH19+AI19+AJ19+AK19+AL19+AM19+AN19+AO19+AP19+AQ19+AR19+AS19+AT19+AU19+AV19+AW19</f>
        <v>130</v>
      </c>
      <c r="AY19" s="3">
        <f t="shared" ref="AY19:AY24" si="12">V19+AX19</f>
        <v>292</v>
      </c>
    </row>
    <row r="20" spans="1:51" ht="27.6" customHeight="1" x14ac:dyDescent="0.3">
      <c r="A20" s="4"/>
      <c r="B20" s="82" t="s">
        <v>113</v>
      </c>
      <c r="C20" s="82" t="s">
        <v>105</v>
      </c>
      <c r="D20" s="15" t="s">
        <v>59</v>
      </c>
      <c r="E20" s="15">
        <v>1</v>
      </c>
      <c r="F20" s="15">
        <v>1</v>
      </c>
      <c r="G20" s="15">
        <v>1</v>
      </c>
      <c r="H20" s="15">
        <v>1</v>
      </c>
      <c r="I20" s="15">
        <v>1</v>
      </c>
      <c r="J20" s="15">
        <v>1</v>
      </c>
      <c r="K20" s="15">
        <v>1</v>
      </c>
      <c r="L20" s="15">
        <v>1</v>
      </c>
      <c r="M20" s="15">
        <v>1</v>
      </c>
      <c r="N20" s="15">
        <v>1</v>
      </c>
      <c r="O20" s="15">
        <v>1</v>
      </c>
      <c r="P20" s="15">
        <v>1</v>
      </c>
      <c r="Q20" s="15">
        <v>1</v>
      </c>
      <c r="R20" s="15">
        <v>1</v>
      </c>
      <c r="S20" s="15">
        <v>2</v>
      </c>
      <c r="T20" s="15">
        <v>2</v>
      </c>
      <c r="U20" s="15">
        <v>2</v>
      </c>
      <c r="V20" s="30">
        <f t="shared" si="2"/>
        <v>20</v>
      </c>
      <c r="W20" s="31"/>
      <c r="X20" s="32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6">
        <f t="shared" si="11"/>
        <v>0</v>
      </c>
      <c r="AY20" s="3">
        <f t="shared" si="12"/>
        <v>20</v>
      </c>
    </row>
    <row r="21" spans="1:51" ht="26.4" customHeight="1" x14ac:dyDescent="0.3">
      <c r="A21" s="4"/>
      <c r="B21" s="82" t="s">
        <v>99</v>
      </c>
      <c r="C21" s="82" t="s">
        <v>155</v>
      </c>
      <c r="D21" s="15" t="s">
        <v>59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30">
        <f t="shared" si="2"/>
        <v>0</v>
      </c>
      <c r="W21" s="31"/>
      <c r="X21" s="32"/>
      <c r="Y21" s="15">
        <v>6</v>
      </c>
      <c r="Z21" s="15">
        <v>4</v>
      </c>
      <c r="AA21" s="15">
        <v>2</v>
      </c>
      <c r="AB21" s="15">
        <v>2</v>
      </c>
      <c r="AC21" s="15">
        <v>2</v>
      </c>
      <c r="AD21" s="15">
        <v>4</v>
      </c>
      <c r="AE21" s="15">
        <v>4</v>
      </c>
      <c r="AF21" s="15">
        <v>2</v>
      </c>
      <c r="AG21" s="15">
        <v>2</v>
      </c>
      <c r="AH21" s="15"/>
      <c r="AI21" s="15">
        <v>2</v>
      </c>
      <c r="AJ21" s="15">
        <v>5</v>
      </c>
      <c r="AK21" s="15"/>
      <c r="AL21" s="15"/>
      <c r="AM21" s="15"/>
      <c r="AN21" s="15"/>
      <c r="AO21" s="15"/>
      <c r="AP21" s="15"/>
      <c r="AQ21" s="15"/>
      <c r="AR21" s="15">
        <v>7</v>
      </c>
      <c r="AS21" s="15">
        <v>7</v>
      </c>
      <c r="AT21" s="15">
        <v>7</v>
      </c>
      <c r="AU21" s="15">
        <v>10</v>
      </c>
      <c r="AV21" s="15">
        <v>10</v>
      </c>
      <c r="AW21" s="15">
        <v>10</v>
      </c>
      <c r="AX21" s="16">
        <f t="shared" si="11"/>
        <v>86</v>
      </c>
      <c r="AY21" s="3">
        <f t="shared" si="12"/>
        <v>86</v>
      </c>
    </row>
    <row r="22" spans="1:51" ht="31.8" customHeight="1" x14ac:dyDescent="0.3">
      <c r="A22" s="4"/>
      <c r="B22" s="82" t="s">
        <v>91</v>
      </c>
      <c r="C22" s="82" t="s">
        <v>156</v>
      </c>
      <c r="D22" s="15" t="s">
        <v>59</v>
      </c>
      <c r="E22" s="15">
        <v>4</v>
      </c>
      <c r="F22" s="15">
        <v>5</v>
      </c>
      <c r="G22" s="15">
        <v>5</v>
      </c>
      <c r="H22" s="15">
        <v>5</v>
      </c>
      <c r="I22" s="15">
        <v>5</v>
      </c>
      <c r="J22" s="15">
        <v>5</v>
      </c>
      <c r="K22" s="15">
        <v>5</v>
      </c>
      <c r="L22" s="15">
        <v>5</v>
      </c>
      <c r="M22" s="15">
        <v>5</v>
      </c>
      <c r="N22" s="15">
        <v>5</v>
      </c>
      <c r="O22" s="15">
        <v>5</v>
      </c>
      <c r="P22" s="15">
        <v>5</v>
      </c>
      <c r="Q22" s="15">
        <v>5</v>
      </c>
      <c r="R22" s="15">
        <v>5</v>
      </c>
      <c r="S22" s="15">
        <v>5</v>
      </c>
      <c r="T22" s="15">
        <v>5</v>
      </c>
      <c r="U22" s="15">
        <v>5</v>
      </c>
      <c r="V22" s="30">
        <f t="shared" si="2"/>
        <v>84</v>
      </c>
      <c r="W22" s="31"/>
      <c r="X22" s="32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6">
        <f t="shared" si="11"/>
        <v>0</v>
      </c>
      <c r="AY22" s="3">
        <f t="shared" si="12"/>
        <v>84</v>
      </c>
    </row>
    <row r="23" spans="1:51" ht="31.8" customHeight="1" x14ac:dyDescent="0.3">
      <c r="A23" s="4"/>
      <c r="B23" s="82" t="s">
        <v>86</v>
      </c>
      <c r="C23" s="82" t="s">
        <v>92</v>
      </c>
      <c r="D23" s="15" t="s">
        <v>59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30">
        <f t="shared" si="2"/>
        <v>0</v>
      </c>
      <c r="W23" s="31"/>
      <c r="X23" s="32"/>
      <c r="Y23" s="15">
        <v>3</v>
      </c>
      <c r="Z23" s="15">
        <v>3</v>
      </c>
      <c r="AA23" s="15">
        <v>3</v>
      </c>
      <c r="AB23" s="15">
        <v>3</v>
      </c>
      <c r="AC23" s="15">
        <v>3</v>
      </c>
      <c r="AD23" s="15">
        <v>3</v>
      </c>
      <c r="AE23" s="15">
        <v>2</v>
      </c>
      <c r="AF23" s="15">
        <v>2</v>
      </c>
      <c r="AG23" s="15"/>
      <c r="AH23" s="15">
        <v>2</v>
      </c>
      <c r="AI23" s="15"/>
      <c r="AJ23" s="15">
        <v>2</v>
      </c>
      <c r="AK23" s="15">
        <v>2</v>
      </c>
      <c r="AL23" s="15"/>
      <c r="AM23" s="15"/>
      <c r="AN23" s="15"/>
      <c r="AO23" s="15"/>
      <c r="AP23" s="15"/>
      <c r="AQ23" s="15"/>
      <c r="AR23" s="15">
        <v>2</v>
      </c>
      <c r="AS23" s="15">
        <v>4</v>
      </c>
      <c r="AT23" s="15">
        <v>2</v>
      </c>
      <c r="AU23" s="15">
        <v>2</v>
      </c>
      <c r="AV23" s="15">
        <v>4</v>
      </c>
      <c r="AW23" s="15">
        <v>2</v>
      </c>
      <c r="AX23" s="16">
        <f t="shared" si="11"/>
        <v>44</v>
      </c>
      <c r="AY23" s="3">
        <f t="shared" si="12"/>
        <v>44</v>
      </c>
    </row>
    <row r="24" spans="1:51" ht="24.6" customHeight="1" x14ac:dyDescent="0.3">
      <c r="A24" s="4"/>
      <c r="B24" s="82" t="s">
        <v>94</v>
      </c>
      <c r="C24" s="82" t="s">
        <v>107</v>
      </c>
      <c r="D24" s="15" t="s">
        <v>59</v>
      </c>
      <c r="E24" s="15">
        <v>4</v>
      </c>
      <c r="F24" s="15">
        <v>4</v>
      </c>
      <c r="G24" s="15">
        <v>4</v>
      </c>
      <c r="H24" s="15">
        <v>4</v>
      </c>
      <c r="I24" s="15">
        <v>4</v>
      </c>
      <c r="J24" s="15">
        <v>4</v>
      </c>
      <c r="K24" s="15">
        <v>3</v>
      </c>
      <c r="L24" s="15">
        <v>3</v>
      </c>
      <c r="M24" s="15">
        <v>3</v>
      </c>
      <c r="N24" s="15">
        <v>3</v>
      </c>
      <c r="O24" s="15">
        <v>3</v>
      </c>
      <c r="P24" s="15">
        <v>3</v>
      </c>
      <c r="Q24" s="15">
        <v>3</v>
      </c>
      <c r="R24" s="15">
        <v>3</v>
      </c>
      <c r="S24" s="15">
        <v>3</v>
      </c>
      <c r="T24" s="15">
        <v>3</v>
      </c>
      <c r="U24" s="15">
        <v>4</v>
      </c>
      <c r="V24" s="30">
        <f t="shared" si="2"/>
        <v>58</v>
      </c>
      <c r="W24" s="31"/>
      <c r="X24" s="32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6">
        <f t="shared" si="11"/>
        <v>0</v>
      </c>
      <c r="AY24" s="3">
        <f t="shared" si="12"/>
        <v>58</v>
      </c>
    </row>
    <row r="25" spans="1:51" ht="24.6" customHeight="1" x14ac:dyDescent="0.3">
      <c r="A25" s="148">
        <v>3</v>
      </c>
      <c r="B25" s="45" t="s">
        <v>68</v>
      </c>
      <c r="C25" s="65" t="s">
        <v>69</v>
      </c>
      <c r="D25" s="66" t="s">
        <v>59</v>
      </c>
      <c r="E25" s="26">
        <f>E26</f>
        <v>4</v>
      </c>
      <c r="F25" s="26">
        <f t="shared" ref="F25:U25" si="13">F26</f>
        <v>4</v>
      </c>
      <c r="G25" s="26">
        <f t="shared" si="13"/>
        <v>4</v>
      </c>
      <c r="H25" s="26">
        <f t="shared" si="13"/>
        <v>4</v>
      </c>
      <c r="I25" s="26">
        <f t="shared" si="13"/>
        <v>4</v>
      </c>
      <c r="J25" s="26">
        <f t="shared" si="13"/>
        <v>4</v>
      </c>
      <c r="K25" s="26">
        <f t="shared" si="13"/>
        <v>4</v>
      </c>
      <c r="L25" s="26">
        <f t="shared" si="13"/>
        <v>4</v>
      </c>
      <c r="M25" s="26">
        <f t="shared" si="13"/>
        <v>4</v>
      </c>
      <c r="N25" s="26">
        <f t="shared" si="13"/>
        <v>4</v>
      </c>
      <c r="O25" s="26">
        <f t="shared" si="13"/>
        <v>4</v>
      </c>
      <c r="P25" s="26">
        <f t="shared" si="13"/>
        <v>4</v>
      </c>
      <c r="Q25" s="26">
        <f t="shared" si="13"/>
        <v>4</v>
      </c>
      <c r="R25" s="26">
        <f t="shared" si="13"/>
        <v>4</v>
      </c>
      <c r="S25" s="26">
        <f t="shared" si="13"/>
        <v>4</v>
      </c>
      <c r="T25" s="26">
        <f t="shared" si="13"/>
        <v>5</v>
      </c>
      <c r="U25" s="26">
        <f t="shared" si="13"/>
        <v>5</v>
      </c>
      <c r="V25" s="30">
        <f t="shared" si="2"/>
        <v>70</v>
      </c>
      <c r="W25" s="31"/>
      <c r="X25" s="32"/>
      <c r="Y25" s="26">
        <f t="shared" ref="Y25:AW25" si="14">Y26</f>
        <v>5</v>
      </c>
      <c r="Z25" s="26">
        <f t="shared" si="14"/>
        <v>11</v>
      </c>
      <c r="AA25" s="26">
        <f t="shared" si="14"/>
        <v>11</v>
      </c>
      <c r="AB25" s="26">
        <f t="shared" si="14"/>
        <v>11</v>
      </c>
      <c r="AC25" s="26">
        <f t="shared" si="14"/>
        <v>11</v>
      </c>
      <c r="AD25" s="26">
        <f t="shared" si="14"/>
        <v>11</v>
      </c>
      <c r="AE25" s="26">
        <f t="shared" si="14"/>
        <v>11</v>
      </c>
      <c r="AF25" s="26">
        <f t="shared" si="14"/>
        <v>11</v>
      </c>
      <c r="AG25" s="26">
        <f t="shared" si="14"/>
        <v>11</v>
      </c>
      <c r="AH25" s="26">
        <f t="shared" si="14"/>
        <v>11</v>
      </c>
      <c r="AI25" s="26">
        <f t="shared" si="14"/>
        <v>11</v>
      </c>
      <c r="AJ25" s="26">
        <f t="shared" si="14"/>
        <v>11</v>
      </c>
      <c r="AK25" s="26">
        <f t="shared" si="14"/>
        <v>10</v>
      </c>
      <c r="AL25" s="26">
        <f t="shared" si="14"/>
        <v>0</v>
      </c>
      <c r="AM25" s="26">
        <f t="shared" si="14"/>
        <v>36</v>
      </c>
      <c r="AN25" s="26">
        <f t="shared" si="14"/>
        <v>36</v>
      </c>
      <c r="AO25" s="26">
        <f t="shared" si="14"/>
        <v>36</v>
      </c>
      <c r="AP25" s="26">
        <f t="shared" si="14"/>
        <v>36</v>
      </c>
      <c r="AQ25" s="26">
        <f t="shared" si="14"/>
        <v>36</v>
      </c>
      <c r="AR25" s="26">
        <f t="shared" si="14"/>
        <v>6</v>
      </c>
      <c r="AS25" s="26">
        <f t="shared" si="14"/>
        <v>0</v>
      </c>
      <c r="AT25" s="26">
        <f t="shared" si="14"/>
        <v>0</v>
      </c>
      <c r="AU25" s="26">
        <f t="shared" si="14"/>
        <v>0</v>
      </c>
      <c r="AV25" s="26">
        <f t="shared" si="14"/>
        <v>0</v>
      </c>
      <c r="AW25" s="26">
        <f t="shared" si="14"/>
        <v>0</v>
      </c>
      <c r="AX25" s="16">
        <f t="shared" si="5"/>
        <v>322</v>
      </c>
      <c r="AY25" s="3">
        <f t="shared" si="6"/>
        <v>392</v>
      </c>
    </row>
    <row r="26" spans="1:51" ht="40.799999999999997" customHeight="1" x14ac:dyDescent="0.3">
      <c r="A26" s="148"/>
      <c r="B26" s="84" t="s">
        <v>116</v>
      </c>
      <c r="C26" s="84" t="s">
        <v>134</v>
      </c>
      <c r="D26" s="46" t="s">
        <v>59</v>
      </c>
      <c r="E26" s="46">
        <f>E27+E28+E29+E30+E31</f>
        <v>4</v>
      </c>
      <c r="F26" s="46">
        <f t="shared" ref="F26:U26" si="15">F27+F28+F29+F30+F31</f>
        <v>4</v>
      </c>
      <c r="G26" s="46">
        <f t="shared" si="15"/>
        <v>4</v>
      </c>
      <c r="H26" s="46">
        <f t="shared" si="15"/>
        <v>4</v>
      </c>
      <c r="I26" s="46">
        <f t="shared" si="15"/>
        <v>4</v>
      </c>
      <c r="J26" s="46">
        <f t="shared" si="15"/>
        <v>4</v>
      </c>
      <c r="K26" s="46">
        <f t="shared" si="15"/>
        <v>4</v>
      </c>
      <c r="L26" s="46">
        <f t="shared" si="15"/>
        <v>4</v>
      </c>
      <c r="M26" s="46">
        <f t="shared" si="15"/>
        <v>4</v>
      </c>
      <c r="N26" s="46">
        <f t="shared" si="15"/>
        <v>4</v>
      </c>
      <c r="O26" s="46">
        <f t="shared" si="15"/>
        <v>4</v>
      </c>
      <c r="P26" s="46">
        <f t="shared" si="15"/>
        <v>4</v>
      </c>
      <c r="Q26" s="46">
        <f t="shared" si="15"/>
        <v>4</v>
      </c>
      <c r="R26" s="46">
        <f t="shared" si="15"/>
        <v>4</v>
      </c>
      <c r="S26" s="46">
        <f t="shared" si="15"/>
        <v>4</v>
      </c>
      <c r="T26" s="46">
        <f t="shared" si="15"/>
        <v>5</v>
      </c>
      <c r="U26" s="46">
        <f t="shared" si="15"/>
        <v>5</v>
      </c>
      <c r="V26" s="30">
        <f t="shared" si="2"/>
        <v>70</v>
      </c>
      <c r="W26" s="31"/>
      <c r="X26" s="32"/>
      <c r="Y26" s="46">
        <f t="shared" ref="Y26:AW26" si="16">Y27+Y28+Y29+Y30+Y31</f>
        <v>5</v>
      </c>
      <c r="Z26" s="46">
        <f t="shared" si="16"/>
        <v>11</v>
      </c>
      <c r="AA26" s="46">
        <f t="shared" si="16"/>
        <v>11</v>
      </c>
      <c r="AB26" s="46">
        <f t="shared" si="16"/>
        <v>11</v>
      </c>
      <c r="AC26" s="46">
        <f t="shared" si="16"/>
        <v>11</v>
      </c>
      <c r="AD26" s="46">
        <f t="shared" si="16"/>
        <v>11</v>
      </c>
      <c r="AE26" s="46">
        <f t="shared" si="16"/>
        <v>11</v>
      </c>
      <c r="AF26" s="46">
        <f t="shared" si="16"/>
        <v>11</v>
      </c>
      <c r="AG26" s="46">
        <f t="shared" si="16"/>
        <v>11</v>
      </c>
      <c r="AH26" s="46">
        <f t="shared" si="16"/>
        <v>11</v>
      </c>
      <c r="AI26" s="46">
        <f t="shared" si="16"/>
        <v>11</v>
      </c>
      <c r="AJ26" s="46">
        <f t="shared" si="16"/>
        <v>11</v>
      </c>
      <c r="AK26" s="46">
        <f t="shared" si="16"/>
        <v>10</v>
      </c>
      <c r="AL26" s="46">
        <f t="shared" si="16"/>
        <v>0</v>
      </c>
      <c r="AM26" s="46">
        <f t="shared" si="16"/>
        <v>36</v>
      </c>
      <c r="AN26" s="46">
        <f t="shared" si="16"/>
        <v>36</v>
      </c>
      <c r="AO26" s="46">
        <f t="shared" si="16"/>
        <v>36</v>
      </c>
      <c r="AP26" s="46">
        <f t="shared" si="16"/>
        <v>36</v>
      </c>
      <c r="AQ26" s="46">
        <f t="shared" si="16"/>
        <v>36</v>
      </c>
      <c r="AR26" s="46">
        <f t="shared" si="16"/>
        <v>6</v>
      </c>
      <c r="AS26" s="46">
        <f t="shared" si="16"/>
        <v>0</v>
      </c>
      <c r="AT26" s="46">
        <f t="shared" si="16"/>
        <v>0</v>
      </c>
      <c r="AU26" s="46">
        <f t="shared" si="16"/>
        <v>0</v>
      </c>
      <c r="AV26" s="46">
        <f t="shared" si="16"/>
        <v>0</v>
      </c>
      <c r="AW26" s="46">
        <f t="shared" si="16"/>
        <v>0</v>
      </c>
      <c r="AX26" s="16">
        <f t="shared" si="5"/>
        <v>322</v>
      </c>
      <c r="AY26" s="3">
        <f t="shared" si="6"/>
        <v>392</v>
      </c>
    </row>
    <row r="27" spans="1:51" ht="33.6" customHeight="1" x14ac:dyDescent="0.3">
      <c r="A27" s="4"/>
      <c r="B27" s="82" t="s">
        <v>115</v>
      </c>
      <c r="C27" s="82" t="s">
        <v>135</v>
      </c>
      <c r="D27" s="14" t="s">
        <v>59</v>
      </c>
      <c r="E27" s="15">
        <v>4</v>
      </c>
      <c r="F27" s="15">
        <v>4</v>
      </c>
      <c r="G27" s="15">
        <v>4</v>
      </c>
      <c r="H27" s="15">
        <v>4</v>
      </c>
      <c r="I27" s="15">
        <v>4</v>
      </c>
      <c r="J27" s="15">
        <v>4</v>
      </c>
      <c r="K27" s="15">
        <v>4</v>
      </c>
      <c r="L27" s="15">
        <v>4</v>
      </c>
      <c r="M27" s="15">
        <v>4</v>
      </c>
      <c r="N27" s="15">
        <v>4</v>
      </c>
      <c r="O27" s="15">
        <v>4</v>
      </c>
      <c r="P27" s="15">
        <v>4</v>
      </c>
      <c r="Q27" s="15">
        <v>4</v>
      </c>
      <c r="R27" s="15">
        <v>4</v>
      </c>
      <c r="S27" s="15">
        <v>4</v>
      </c>
      <c r="T27" s="15">
        <v>5</v>
      </c>
      <c r="U27" s="15">
        <v>5</v>
      </c>
      <c r="V27" s="30">
        <f t="shared" si="2"/>
        <v>70</v>
      </c>
      <c r="W27" s="31"/>
      <c r="X27" s="32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6">
        <f t="shared" si="5"/>
        <v>0</v>
      </c>
      <c r="AY27" s="3">
        <f t="shared" si="6"/>
        <v>70</v>
      </c>
    </row>
    <row r="28" spans="1:51" ht="33.6" customHeight="1" x14ac:dyDescent="0.3">
      <c r="A28" s="4"/>
      <c r="B28" s="82" t="s">
        <v>157</v>
      </c>
      <c r="C28" s="82" t="s">
        <v>158</v>
      </c>
      <c r="D28" s="14" t="s">
        <v>59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30">
        <f t="shared" si="2"/>
        <v>0</v>
      </c>
      <c r="W28" s="31"/>
      <c r="X28" s="32"/>
      <c r="Y28" s="15">
        <v>5</v>
      </c>
      <c r="Z28" s="15">
        <v>5</v>
      </c>
      <c r="AA28" s="15">
        <v>5</v>
      </c>
      <c r="AB28" s="15">
        <v>5</v>
      </c>
      <c r="AC28" s="15">
        <v>5</v>
      </c>
      <c r="AD28" s="15">
        <v>5</v>
      </c>
      <c r="AE28" s="15">
        <v>5</v>
      </c>
      <c r="AF28" s="15">
        <v>5</v>
      </c>
      <c r="AG28" s="15">
        <v>5</v>
      </c>
      <c r="AH28" s="15">
        <v>5</v>
      </c>
      <c r="AI28" s="15">
        <v>5</v>
      </c>
      <c r="AJ28" s="15">
        <v>5</v>
      </c>
      <c r="AK28" s="15">
        <v>4</v>
      </c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6">
        <f t="shared" ref="AX28" si="17">X28+Y28+Z28+AA28+AB28+AC28+AD28+AE28+AF28+AG28+AH28+AI28+AJ28+AK28+AL28+AM28+AN28+AO28+AP28+AQ28+AR28+AS28+AT28+AU28+AV28+AW28</f>
        <v>64</v>
      </c>
      <c r="AY28" s="3">
        <f t="shared" ref="AY28" si="18">V28+AX28</f>
        <v>64</v>
      </c>
    </row>
    <row r="29" spans="1:51" ht="15" customHeight="1" x14ac:dyDescent="0.3">
      <c r="A29" s="4"/>
      <c r="B29" s="99" t="s">
        <v>88</v>
      </c>
      <c r="C29" s="100" t="s">
        <v>73</v>
      </c>
      <c r="D29" s="14" t="s">
        <v>59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30">
        <f t="shared" si="2"/>
        <v>0</v>
      </c>
      <c r="W29" s="31"/>
      <c r="X29" s="32"/>
      <c r="Y29" s="15"/>
      <c r="Z29" s="79">
        <v>6</v>
      </c>
      <c r="AA29" s="79">
        <v>6</v>
      </c>
      <c r="AB29" s="79">
        <v>6</v>
      </c>
      <c r="AC29" s="79">
        <v>6</v>
      </c>
      <c r="AD29" s="79">
        <v>6</v>
      </c>
      <c r="AE29" s="79">
        <v>6</v>
      </c>
      <c r="AF29" s="79">
        <v>6</v>
      </c>
      <c r="AG29" s="79">
        <v>6</v>
      </c>
      <c r="AH29" s="79">
        <v>6</v>
      </c>
      <c r="AI29" s="79">
        <v>6</v>
      </c>
      <c r="AJ29" s="79">
        <v>6</v>
      </c>
      <c r="AK29" s="79">
        <v>6</v>
      </c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6">
        <f t="shared" si="5"/>
        <v>72</v>
      </c>
      <c r="AY29" s="3">
        <f t="shared" si="6"/>
        <v>72</v>
      </c>
    </row>
    <row r="30" spans="1:51" ht="25.8" customHeight="1" x14ac:dyDescent="0.3">
      <c r="A30" s="4"/>
      <c r="B30" s="99" t="s">
        <v>95</v>
      </c>
      <c r="C30" s="101" t="s">
        <v>74</v>
      </c>
      <c r="D30" s="14" t="s">
        <v>59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30">
        <f t="shared" si="2"/>
        <v>0</v>
      </c>
      <c r="W30" s="31"/>
      <c r="X30" s="32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55">
        <v>36</v>
      </c>
      <c r="AN30" s="55">
        <v>36</v>
      </c>
      <c r="AO30" s="55">
        <v>36</v>
      </c>
      <c r="AP30" s="55">
        <v>36</v>
      </c>
      <c r="AQ30" s="55">
        <v>36</v>
      </c>
      <c r="AR30" s="15"/>
      <c r="AS30" s="15"/>
      <c r="AT30" s="15"/>
      <c r="AU30" s="15"/>
      <c r="AV30" s="15"/>
      <c r="AW30" s="15"/>
      <c r="AX30" s="16">
        <f t="shared" si="5"/>
        <v>180</v>
      </c>
      <c r="AY30" s="3">
        <f t="shared" si="6"/>
        <v>180</v>
      </c>
    </row>
    <row r="31" spans="1:51" ht="13.8" customHeight="1" x14ac:dyDescent="0.3">
      <c r="A31" s="4"/>
      <c r="B31" s="99" t="s">
        <v>84</v>
      </c>
      <c r="C31" s="102" t="s">
        <v>75</v>
      </c>
      <c r="D31" s="1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30">
        <f t="shared" si="2"/>
        <v>0</v>
      </c>
      <c r="W31" s="31"/>
      <c r="X31" s="32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>
        <v>6</v>
      </c>
      <c r="AS31" s="15"/>
      <c r="AT31" s="15"/>
      <c r="AU31" s="15"/>
      <c r="AV31" s="15"/>
      <c r="AW31" s="15"/>
      <c r="AX31" s="16">
        <f t="shared" ref="AX31" si="19">X31+Y31+Z31+AA31+AB31+AC31+AD31+AE31+AF31+AG31+AH31+AI31+AJ31+AK31+AL31+AM31+AN31+AO31+AP31+AQ31+AR31+AS31+AT31+AU31+AV31+AW31</f>
        <v>6</v>
      </c>
      <c r="AY31" s="3">
        <f t="shared" ref="AY31" si="20">V31+AX31</f>
        <v>6</v>
      </c>
    </row>
    <row r="32" spans="1:51" ht="26.4" x14ac:dyDescent="0.3">
      <c r="A32" s="4"/>
      <c r="B32" s="41"/>
      <c r="C32" s="47" t="s">
        <v>60</v>
      </c>
      <c r="D32" s="2"/>
      <c r="E32" s="2">
        <f>E25+E19+E15+E8</f>
        <v>36</v>
      </c>
      <c r="F32" s="2">
        <f t="shared" ref="F32:U32" si="21">F25+F19+F15+F8</f>
        <v>36</v>
      </c>
      <c r="G32" s="2">
        <f t="shared" si="21"/>
        <v>36</v>
      </c>
      <c r="H32" s="2">
        <f t="shared" si="21"/>
        <v>36</v>
      </c>
      <c r="I32" s="2">
        <f t="shared" si="21"/>
        <v>36</v>
      </c>
      <c r="J32" s="2">
        <f t="shared" si="21"/>
        <v>36</v>
      </c>
      <c r="K32" s="2">
        <f t="shared" si="21"/>
        <v>36</v>
      </c>
      <c r="L32" s="2">
        <f t="shared" si="21"/>
        <v>36</v>
      </c>
      <c r="M32" s="2">
        <f t="shared" si="21"/>
        <v>36</v>
      </c>
      <c r="N32" s="2">
        <f t="shared" si="21"/>
        <v>36</v>
      </c>
      <c r="O32" s="2">
        <f t="shared" si="21"/>
        <v>36</v>
      </c>
      <c r="P32" s="2">
        <f t="shared" si="21"/>
        <v>36</v>
      </c>
      <c r="Q32" s="2">
        <f t="shared" si="21"/>
        <v>36</v>
      </c>
      <c r="R32" s="2">
        <f t="shared" si="21"/>
        <v>36</v>
      </c>
      <c r="S32" s="2">
        <f t="shared" si="21"/>
        <v>36</v>
      </c>
      <c r="T32" s="2">
        <f t="shared" si="21"/>
        <v>36</v>
      </c>
      <c r="U32" s="2">
        <f t="shared" si="21"/>
        <v>36</v>
      </c>
      <c r="V32" s="30">
        <f t="shared" si="2"/>
        <v>612</v>
      </c>
      <c r="W32" s="33"/>
      <c r="X32" s="2">
        <f t="shared" ref="X32:AW32" si="22">X25+X19+X15+X8</f>
        <v>0</v>
      </c>
      <c r="Y32" s="2">
        <f t="shared" si="22"/>
        <v>36</v>
      </c>
      <c r="Z32" s="2">
        <f t="shared" si="22"/>
        <v>36</v>
      </c>
      <c r="AA32" s="2">
        <f t="shared" si="22"/>
        <v>36</v>
      </c>
      <c r="AB32" s="2">
        <f t="shared" si="22"/>
        <v>36</v>
      </c>
      <c r="AC32" s="2">
        <f t="shared" si="22"/>
        <v>36</v>
      </c>
      <c r="AD32" s="2">
        <f t="shared" si="22"/>
        <v>36</v>
      </c>
      <c r="AE32" s="2">
        <f t="shared" si="22"/>
        <v>36</v>
      </c>
      <c r="AF32" s="2">
        <f t="shared" si="22"/>
        <v>36</v>
      </c>
      <c r="AG32" s="2">
        <f t="shared" si="22"/>
        <v>36</v>
      </c>
      <c r="AH32" s="2">
        <f t="shared" si="22"/>
        <v>36</v>
      </c>
      <c r="AI32" s="2">
        <f t="shared" si="22"/>
        <v>36</v>
      </c>
      <c r="AJ32" s="2">
        <f t="shared" si="22"/>
        <v>36</v>
      </c>
      <c r="AK32" s="2">
        <f t="shared" si="22"/>
        <v>36</v>
      </c>
      <c r="AL32" s="2">
        <f t="shared" si="22"/>
        <v>36</v>
      </c>
      <c r="AM32" s="2">
        <f t="shared" si="22"/>
        <v>36</v>
      </c>
      <c r="AN32" s="2">
        <f t="shared" si="22"/>
        <v>36</v>
      </c>
      <c r="AO32" s="2">
        <f t="shared" si="22"/>
        <v>36</v>
      </c>
      <c r="AP32" s="2">
        <f t="shared" si="22"/>
        <v>36</v>
      </c>
      <c r="AQ32" s="2">
        <f t="shared" si="22"/>
        <v>36</v>
      </c>
      <c r="AR32" s="2">
        <f t="shared" si="22"/>
        <v>36</v>
      </c>
      <c r="AS32" s="2">
        <f t="shared" si="22"/>
        <v>36</v>
      </c>
      <c r="AT32" s="2">
        <f t="shared" si="22"/>
        <v>36</v>
      </c>
      <c r="AU32" s="2">
        <f t="shared" si="22"/>
        <v>36</v>
      </c>
      <c r="AV32" s="2">
        <f t="shared" si="22"/>
        <v>36</v>
      </c>
      <c r="AW32" s="2">
        <f t="shared" si="22"/>
        <v>36</v>
      </c>
      <c r="AX32" s="16">
        <f t="shared" si="5"/>
        <v>900</v>
      </c>
      <c r="AY32" s="3">
        <f t="shared" si="6"/>
        <v>1512</v>
      </c>
    </row>
  </sheetData>
  <mergeCells count="15">
    <mergeCell ref="A3:AX3"/>
    <mergeCell ref="A25:A26"/>
    <mergeCell ref="AK5:AN5"/>
    <mergeCell ref="AO5:AS5"/>
    <mergeCell ref="AT5:AV5"/>
    <mergeCell ref="J5:M5"/>
    <mergeCell ref="N5:R5"/>
    <mergeCell ref="AC5:AF5"/>
    <mergeCell ref="AG5:AJ5"/>
    <mergeCell ref="A5:A7"/>
    <mergeCell ref="B5:B7"/>
    <mergeCell ref="C5:C7"/>
    <mergeCell ref="X5:AB5"/>
    <mergeCell ref="D5:D7"/>
    <mergeCell ref="E5:I5"/>
  </mergeCells>
  <pageMargins left="0.7" right="0.7" top="0.75" bottom="0.75" header="0.3" footer="0.3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Z37"/>
  <sheetViews>
    <sheetView tabSelected="1" view="pageBreakPreview" topLeftCell="A22" zoomScaleNormal="100" zoomScaleSheetLayoutView="100" workbookViewId="0">
      <selection activeCell="AK22" sqref="AK22"/>
    </sheetView>
  </sheetViews>
  <sheetFormatPr defaultRowHeight="14.4" x14ac:dyDescent="0.3"/>
  <cols>
    <col min="1" max="1" width="5.5546875" customWidth="1"/>
    <col min="3" max="3" width="19.33203125" customWidth="1"/>
    <col min="4" max="4" width="10" customWidth="1"/>
    <col min="5" max="5" width="3.88671875" customWidth="1"/>
    <col min="6" max="6" width="3.109375" customWidth="1"/>
    <col min="7" max="7" width="3.44140625" customWidth="1"/>
    <col min="8" max="8" width="3.109375" customWidth="1"/>
    <col min="9" max="9" width="2.88671875" customWidth="1"/>
    <col min="10" max="10" width="3" customWidth="1"/>
    <col min="11" max="11" width="3.6640625" customWidth="1"/>
    <col min="12" max="13" width="3.5546875" customWidth="1"/>
    <col min="14" max="14" width="3" customWidth="1"/>
    <col min="15" max="15" width="3.44140625" customWidth="1"/>
    <col min="16" max="16" width="3.109375" customWidth="1"/>
    <col min="17" max="17" width="3.33203125" customWidth="1"/>
    <col min="18" max="18" width="3" customWidth="1"/>
    <col min="19" max="19" width="3.6640625" customWidth="1"/>
    <col min="20" max="20" width="3.33203125" customWidth="1"/>
    <col min="21" max="21" width="3.44140625" customWidth="1"/>
    <col min="22" max="22" width="4.6640625" customWidth="1"/>
    <col min="23" max="23" width="3.6640625" customWidth="1"/>
    <col min="24" max="24" width="3.5546875" customWidth="1"/>
    <col min="25" max="25" width="3.33203125" customWidth="1"/>
    <col min="26" max="26" width="3.6640625" customWidth="1"/>
    <col min="27" max="27" width="2.88671875" customWidth="1"/>
    <col min="28" max="28" width="3.88671875" customWidth="1"/>
    <col min="29" max="29" width="3.33203125" customWidth="1"/>
    <col min="30" max="30" width="3.5546875" customWidth="1"/>
    <col min="31" max="31" width="4" customWidth="1"/>
    <col min="32" max="32" width="3.44140625" customWidth="1"/>
    <col min="33" max="33" width="4.109375" customWidth="1"/>
    <col min="34" max="34" width="3.109375" customWidth="1"/>
    <col min="35" max="35" width="4" customWidth="1"/>
    <col min="36" max="36" width="3.44140625" customWidth="1"/>
    <col min="37" max="37" width="3.33203125" customWidth="1"/>
    <col min="38" max="38" width="3.109375" customWidth="1"/>
    <col min="39" max="40" width="3.33203125" customWidth="1"/>
    <col min="41" max="42" width="3" customWidth="1"/>
    <col min="43" max="43" width="3.5546875" customWidth="1"/>
    <col min="44" max="44" width="3" customWidth="1"/>
    <col min="45" max="45" width="3.33203125" customWidth="1"/>
    <col min="46" max="46" width="3.5546875" customWidth="1"/>
    <col min="47" max="47" width="3.6640625" customWidth="1"/>
    <col min="48" max="49" width="3" customWidth="1"/>
    <col min="50" max="50" width="5.5546875" customWidth="1"/>
  </cols>
  <sheetData>
    <row r="3" spans="1:52" ht="18" x14ac:dyDescent="0.3">
      <c r="A3" s="121" t="s">
        <v>159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</row>
    <row r="4" spans="1:52" x14ac:dyDescent="0.3">
      <c r="AO4">
        <v>17</v>
      </c>
      <c r="AP4">
        <v>18</v>
      </c>
    </row>
    <row r="5" spans="1:52" x14ac:dyDescent="0.3">
      <c r="A5" s="115" t="s">
        <v>0</v>
      </c>
      <c r="B5" s="132" t="s">
        <v>1</v>
      </c>
      <c r="C5" s="149" t="s">
        <v>2</v>
      </c>
      <c r="D5" s="126" t="s">
        <v>3</v>
      </c>
      <c r="E5" s="122" t="s">
        <v>4</v>
      </c>
      <c r="F5" s="123"/>
      <c r="G5" s="123"/>
      <c r="H5" s="123"/>
      <c r="I5" s="124"/>
      <c r="J5" s="125" t="s">
        <v>5</v>
      </c>
      <c r="K5" s="125"/>
      <c r="L5" s="125"/>
      <c r="M5" s="125"/>
      <c r="N5" s="125" t="s">
        <v>6</v>
      </c>
      <c r="O5" s="125"/>
      <c r="P5" s="125"/>
      <c r="Q5" s="125"/>
      <c r="R5" s="125"/>
      <c r="S5" s="19" t="s">
        <v>7</v>
      </c>
      <c r="T5" s="20"/>
      <c r="U5" s="20"/>
      <c r="V5" s="20"/>
      <c r="W5" s="21"/>
      <c r="X5" s="125" t="s">
        <v>8</v>
      </c>
      <c r="Y5" s="125"/>
      <c r="Z5" s="125"/>
      <c r="AA5" s="125"/>
      <c r="AB5" s="125"/>
      <c r="AC5" s="125" t="s">
        <v>9</v>
      </c>
      <c r="AD5" s="125"/>
      <c r="AE5" s="125"/>
      <c r="AF5" s="125"/>
      <c r="AG5" s="125" t="s">
        <v>10</v>
      </c>
      <c r="AH5" s="125"/>
      <c r="AI5" s="125"/>
      <c r="AJ5" s="125"/>
      <c r="AK5" s="125" t="s">
        <v>11</v>
      </c>
      <c r="AL5" s="125"/>
      <c r="AM5" s="125"/>
      <c r="AN5" s="125"/>
      <c r="AO5" s="128" t="s">
        <v>12</v>
      </c>
      <c r="AP5" s="128"/>
      <c r="AQ5" s="128"/>
      <c r="AR5" s="128"/>
      <c r="AS5" s="128"/>
      <c r="AT5" s="129" t="s">
        <v>13</v>
      </c>
      <c r="AU5" s="130"/>
      <c r="AV5" s="131"/>
      <c r="AW5" s="39"/>
      <c r="AX5" s="37" t="s">
        <v>14</v>
      </c>
      <c r="AY5" s="38"/>
    </row>
    <row r="6" spans="1:52" ht="57" customHeight="1" x14ac:dyDescent="0.3">
      <c r="A6" s="116"/>
      <c r="B6" s="133"/>
      <c r="C6" s="150"/>
      <c r="D6" s="127"/>
      <c r="E6" s="7" t="s">
        <v>15</v>
      </c>
      <c r="F6" s="8" t="s">
        <v>16</v>
      </c>
      <c r="G6" s="8" t="s">
        <v>17</v>
      </c>
      <c r="H6" s="8" t="s">
        <v>18</v>
      </c>
      <c r="I6" s="8" t="s">
        <v>19</v>
      </c>
      <c r="J6" s="8" t="s">
        <v>20</v>
      </c>
      <c r="K6" s="8" t="s">
        <v>21</v>
      </c>
      <c r="L6" s="8" t="s">
        <v>22</v>
      </c>
      <c r="M6" s="8" t="s">
        <v>23</v>
      </c>
      <c r="N6" s="8" t="s">
        <v>24</v>
      </c>
      <c r="O6" s="8" t="s">
        <v>25</v>
      </c>
      <c r="P6" s="8" t="s">
        <v>26</v>
      </c>
      <c r="Q6" s="8" t="s">
        <v>27</v>
      </c>
      <c r="R6" s="8" t="s">
        <v>28</v>
      </c>
      <c r="S6" s="8" t="s">
        <v>29</v>
      </c>
      <c r="T6" s="8" t="s">
        <v>30</v>
      </c>
      <c r="U6" s="8" t="s">
        <v>31</v>
      </c>
      <c r="V6" s="18" t="s">
        <v>61</v>
      </c>
      <c r="W6" s="8" t="s">
        <v>32</v>
      </c>
      <c r="X6" s="8" t="s">
        <v>33</v>
      </c>
      <c r="Y6" s="8" t="s">
        <v>34</v>
      </c>
      <c r="Z6" s="8" t="s">
        <v>35</v>
      </c>
      <c r="AA6" s="8" t="s">
        <v>36</v>
      </c>
      <c r="AB6" s="8" t="s">
        <v>37</v>
      </c>
      <c r="AC6" s="9" t="s">
        <v>38</v>
      </c>
      <c r="AD6" s="10" t="s">
        <v>39</v>
      </c>
      <c r="AE6" s="10" t="s">
        <v>40</v>
      </c>
      <c r="AF6" s="10" t="s">
        <v>41</v>
      </c>
      <c r="AG6" s="10" t="s">
        <v>42</v>
      </c>
      <c r="AH6" s="10" t="s">
        <v>43</v>
      </c>
      <c r="AI6" s="10" t="s">
        <v>44</v>
      </c>
      <c r="AJ6" s="10" t="s">
        <v>45</v>
      </c>
      <c r="AK6" s="10" t="s">
        <v>46</v>
      </c>
      <c r="AL6" s="10" t="s">
        <v>47</v>
      </c>
      <c r="AM6" s="10" t="s">
        <v>48</v>
      </c>
      <c r="AN6" s="10" t="s">
        <v>49</v>
      </c>
      <c r="AO6" s="11" t="s">
        <v>50</v>
      </c>
      <c r="AP6" s="11" t="s">
        <v>51</v>
      </c>
      <c r="AQ6" s="10" t="s">
        <v>52</v>
      </c>
      <c r="AR6" s="11" t="s">
        <v>53</v>
      </c>
      <c r="AS6" s="11" t="s">
        <v>54</v>
      </c>
      <c r="AT6" s="11" t="s">
        <v>55</v>
      </c>
      <c r="AU6" s="11" t="s">
        <v>56</v>
      </c>
      <c r="AV6" s="11" t="s">
        <v>57</v>
      </c>
      <c r="AW6" s="35" t="s">
        <v>64</v>
      </c>
      <c r="AX6" s="22" t="s">
        <v>62</v>
      </c>
      <c r="AY6" s="44" t="s">
        <v>58</v>
      </c>
    </row>
    <row r="7" spans="1:52" x14ac:dyDescent="0.3">
      <c r="A7" s="116"/>
      <c r="B7" s="133"/>
      <c r="C7" s="150"/>
      <c r="D7" s="127"/>
      <c r="E7" s="13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  <c r="Q7" s="14">
        <v>13</v>
      </c>
      <c r="R7" s="14">
        <v>14</v>
      </c>
      <c r="S7" s="14">
        <v>15</v>
      </c>
      <c r="T7" s="14">
        <v>16</v>
      </c>
      <c r="U7" s="14">
        <v>17</v>
      </c>
      <c r="V7" s="14"/>
      <c r="W7" s="14">
        <v>18</v>
      </c>
      <c r="X7" s="14">
        <v>19</v>
      </c>
      <c r="Y7" s="14">
        <v>20</v>
      </c>
      <c r="Z7" s="14">
        <v>21</v>
      </c>
      <c r="AA7" s="14">
        <v>22</v>
      </c>
      <c r="AB7" s="14">
        <v>23</v>
      </c>
      <c r="AC7" s="14">
        <v>24</v>
      </c>
      <c r="AD7" s="14">
        <v>25</v>
      </c>
      <c r="AE7" s="14">
        <v>26</v>
      </c>
      <c r="AF7" s="14">
        <v>27</v>
      </c>
      <c r="AG7" s="14">
        <v>28</v>
      </c>
      <c r="AH7" s="14">
        <v>29</v>
      </c>
      <c r="AI7" s="14">
        <v>30</v>
      </c>
      <c r="AJ7" s="14">
        <v>31</v>
      </c>
      <c r="AK7" s="14">
        <v>32</v>
      </c>
      <c r="AL7" s="14">
        <v>33</v>
      </c>
      <c r="AM7" s="14">
        <v>34</v>
      </c>
      <c r="AN7" s="14">
        <v>35</v>
      </c>
      <c r="AO7" s="15">
        <v>36</v>
      </c>
      <c r="AP7" s="15">
        <v>37</v>
      </c>
      <c r="AQ7" s="14">
        <v>38</v>
      </c>
      <c r="AR7" s="15">
        <v>39</v>
      </c>
      <c r="AS7" s="15">
        <v>40</v>
      </c>
      <c r="AT7" s="15">
        <v>41</v>
      </c>
      <c r="AU7" s="15">
        <v>42</v>
      </c>
      <c r="AV7" s="15">
        <v>43</v>
      </c>
      <c r="AW7" s="15">
        <v>44</v>
      </c>
      <c r="AX7" s="16">
        <v>45</v>
      </c>
      <c r="AY7" s="14"/>
    </row>
    <row r="8" spans="1:52" ht="17.25" customHeight="1" x14ac:dyDescent="0.3">
      <c r="A8" s="24"/>
      <c r="B8" s="137"/>
      <c r="C8" s="134" t="s">
        <v>119</v>
      </c>
      <c r="D8" s="16" t="s">
        <v>59</v>
      </c>
      <c r="E8" s="2">
        <f>E10</f>
        <v>0</v>
      </c>
      <c r="F8" s="2">
        <f t="shared" ref="F8:U8" si="0">F10</f>
        <v>0</v>
      </c>
      <c r="G8" s="2">
        <f t="shared" si="0"/>
        <v>0</v>
      </c>
      <c r="H8" s="2">
        <f t="shared" si="0"/>
        <v>0</v>
      </c>
      <c r="I8" s="2">
        <f t="shared" si="0"/>
        <v>0</v>
      </c>
      <c r="J8" s="2">
        <f t="shared" si="0"/>
        <v>0</v>
      </c>
      <c r="K8" s="2">
        <f t="shared" si="0"/>
        <v>0</v>
      </c>
      <c r="L8" s="2">
        <f t="shared" si="0"/>
        <v>0</v>
      </c>
      <c r="M8" s="2">
        <f t="shared" si="0"/>
        <v>0</v>
      </c>
      <c r="N8" s="2">
        <f t="shared" si="0"/>
        <v>0</v>
      </c>
      <c r="O8" s="2">
        <f t="shared" si="0"/>
        <v>0</v>
      </c>
      <c r="P8" s="2">
        <f t="shared" si="0"/>
        <v>0</v>
      </c>
      <c r="Q8" s="2">
        <f t="shared" si="0"/>
        <v>0</v>
      </c>
      <c r="R8" s="2">
        <f t="shared" si="0"/>
        <v>0</v>
      </c>
      <c r="S8" s="2">
        <f t="shared" si="0"/>
        <v>0</v>
      </c>
      <c r="T8" s="2">
        <f t="shared" si="0"/>
        <v>0</v>
      </c>
      <c r="U8" s="2">
        <f t="shared" si="0"/>
        <v>0</v>
      </c>
      <c r="V8" s="30">
        <f>E8+F8+G8+H8+I8+J8+K8+L8+M8+N8+O8+P8+Q8+R8+S8+T8+U8</f>
        <v>0</v>
      </c>
      <c r="W8" s="31"/>
      <c r="X8" s="31"/>
      <c r="Y8" s="2">
        <f t="shared" ref="Y8:AW8" si="1">Y10</f>
        <v>0</v>
      </c>
      <c r="Z8" s="2">
        <f t="shared" si="1"/>
        <v>0</v>
      </c>
      <c r="AA8" s="2">
        <f t="shared" si="1"/>
        <v>0</v>
      </c>
      <c r="AB8" s="2">
        <f t="shared" si="1"/>
        <v>8</v>
      </c>
      <c r="AC8" s="2">
        <f t="shared" si="1"/>
        <v>8</v>
      </c>
      <c r="AD8" s="2">
        <f t="shared" si="1"/>
        <v>8</v>
      </c>
      <c r="AE8" s="2">
        <f t="shared" si="1"/>
        <v>8</v>
      </c>
      <c r="AF8" s="2">
        <f t="shared" si="1"/>
        <v>8</v>
      </c>
      <c r="AG8" s="2">
        <f t="shared" si="1"/>
        <v>8</v>
      </c>
      <c r="AH8" s="2">
        <f t="shared" si="1"/>
        <v>8</v>
      </c>
      <c r="AI8" s="2">
        <f t="shared" si="1"/>
        <v>8</v>
      </c>
      <c r="AJ8" s="2">
        <f t="shared" si="1"/>
        <v>8</v>
      </c>
      <c r="AK8" s="2">
        <f t="shared" si="1"/>
        <v>0</v>
      </c>
      <c r="AL8" s="2">
        <f t="shared" si="1"/>
        <v>0</v>
      </c>
      <c r="AM8" s="2">
        <f t="shared" si="1"/>
        <v>0</v>
      </c>
      <c r="AN8" s="2">
        <f t="shared" si="1"/>
        <v>0</v>
      </c>
      <c r="AO8" s="2">
        <f t="shared" si="1"/>
        <v>0</v>
      </c>
      <c r="AP8" s="2">
        <f t="shared" si="1"/>
        <v>0</v>
      </c>
      <c r="AQ8" s="2">
        <f t="shared" si="1"/>
        <v>0</v>
      </c>
      <c r="AR8" s="2">
        <f t="shared" si="1"/>
        <v>0</v>
      </c>
      <c r="AS8" s="2">
        <f t="shared" si="1"/>
        <v>0</v>
      </c>
      <c r="AT8" s="2">
        <f t="shared" si="1"/>
        <v>0</v>
      </c>
      <c r="AU8" s="2">
        <f t="shared" si="1"/>
        <v>0</v>
      </c>
      <c r="AV8" s="2">
        <f t="shared" si="1"/>
        <v>0</v>
      </c>
      <c r="AW8" s="2">
        <f t="shared" si="1"/>
        <v>0</v>
      </c>
      <c r="AX8" s="16">
        <f>Y8+Z8+AA8+AB8+AC8+AD8+AE8+AF8+AG8+AH8+AI8+AJ8+AK8+AL8+AM8+AN8+AO8+AP8+AQ8+AR8+AS8+AT8+AU8+AV8+AW8</f>
        <v>72</v>
      </c>
      <c r="AY8" s="3">
        <f>V8+AX8</f>
        <v>72</v>
      </c>
    </row>
    <row r="9" spans="1:52" ht="17.25" customHeight="1" x14ac:dyDescent="0.3">
      <c r="A9" s="24"/>
      <c r="B9" s="139"/>
      <c r="C9" s="136"/>
      <c r="D9" s="16" t="s">
        <v>63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30">
        <f>E9+F9+G9+H9+I9+J9+K9+L9+M9+N9+O9+P9+Q9+R9+S9+T9+U9</f>
        <v>0</v>
      </c>
      <c r="W9" s="31"/>
      <c r="X9" s="31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16">
        <f t="shared" ref="AX9:AX36" si="2">Y9+Z9+AA9+AB9+AC9+AD9+AE9+AF9+AG9+AH9+AI9+AJ9+AK9+AL9+AM9+AN9+AO9+AP9+AQ9+AR9+AS9+AT9+AU9+AV9+AW9</f>
        <v>0</v>
      </c>
      <c r="AY9" s="3">
        <f t="shared" ref="AY9:AY37" si="3">V9+AX9</f>
        <v>0</v>
      </c>
    </row>
    <row r="10" spans="1:52" s="69" customFormat="1" ht="17.25" customHeight="1" x14ac:dyDescent="0.3">
      <c r="A10" s="67"/>
      <c r="B10" s="58" t="s">
        <v>160</v>
      </c>
      <c r="C10" s="71" t="s">
        <v>161</v>
      </c>
      <c r="D10" s="14" t="s">
        <v>59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30">
        <f t="shared" ref="V10:V27" si="4">E10+F10+G10+H10+I10+J10+K10+L10+M10+N10+O10+P10+Q10+R10+S10+T10+U10</f>
        <v>0</v>
      </c>
      <c r="W10" s="68"/>
      <c r="X10" s="68"/>
      <c r="Y10" s="70"/>
      <c r="Z10" s="70"/>
      <c r="AA10" s="70"/>
      <c r="AB10" s="70">
        <v>8</v>
      </c>
      <c r="AC10" s="70">
        <v>8</v>
      </c>
      <c r="AD10" s="70">
        <v>8</v>
      </c>
      <c r="AE10" s="70">
        <v>8</v>
      </c>
      <c r="AF10" s="70">
        <v>8</v>
      </c>
      <c r="AG10" s="70">
        <v>8</v>
      </c>
      <c r="AH10" s="70">
        <v>8</v>
      </c>
      <c r="AI10" s="70">
        <v>8</v>
      </c>
      <c r="AJ10" s="70">
        <v>8</v>
      </c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16">
        <f t="shared" si="2"/>
        <v>72</v>
      </c>
      <c r="AY10" s="3">
        <f t="shared" si="3"/>
        <v>72</v>
      </c>
    </row>
    <row r="11" spans="1:52" s="63" customFormat="1" ht="31.2" customHeight="1" x14ac:dyDescent="0.3">
      <c r="A11" s="62"/>
      <c r="B11" s="93" t="s">
        <v>149</v>
      </c>
      <c r="C11" s="93" t="s">
        <v>150</v>
      </c>
      <c r="D11" s="88"/>
      <c r="E11" s="88">
        <f>E12+E13+E14+E15+E16</f>
        <v>8</v>
      </c>
      <c r="F11" s="88">
        <f t="shared" ref="F11:U11" si="5">F12+F13+F14+F15+F16</f>
        <v>8</v>
      </c>
      <c r="G11" s="88">
        <f t="shared" si="5"/>
        <v>8</v>
      </c>
      <c r="H11" s="88">
        <f t="shared" si="5"/>
        <v>8</v>
      </c>
      <c r="I11" s="88">
        <f t="shared" si="5"/>
        <v>8</v>
      </c>
      <c r="J11" s="88">
        <f t="shared" si="5"/>
        <v>8</v>
      </c>
      <c r="K11" s="88">
        <f t="shared" si="5"/>
        <v>8</v>
      </c>
      <c r="L11" s="88">
        <f t="shared" si="5"/>
        <v>8</v>
      </c>
      <c r="M11" s="88">
        <f t="shared" si="5"/>
        <v>8</v>
      </c>
      <c r="N11" s="88">
        <f t="shared" si="5"/>
        <v>8</v>
      </c>
      <c r="O11" s="88">
        <f t="shared" si="5"/>
        <v>9</v>
      </c>
      <c r="P11" s="88">
        <f t="shared" si="5"/>
        <v>9</v>
      </c>
      <c r="Q11" s="88">
        <f t="shared" si="5"/>
        <v>8</v>
      </c>
      <c r="R11" s="88">
        <f t="shared" si="5"/>
        <v>8</v>
      </c>
      <c r="S11" s="88">
        <f t="shared" si="5"/>
        <v>8</v>
      </c>
      <c r="T11" s="88">
        <f t="shared" si="5"/>
        <v>8</v>
      </c>
      <c r="U11" s="88">
        <f t="shared" si="5"/>
        <v>10</v>
      </c>
      <c r="V11" s="30">
        <f t="shared" si="4"/>
        <v>140</v>
      </c>
      <c r="W11" s="89"/>
      <c r="X11" s="90"/>
      <c r="Y11" s="88">
        <f t="shared" ref="Y11:AW11" si="6">Y12+Y13+Y14+Y15+Y16</f>
        <v>0</v>
      </c>
      <c r="Z11" s="88">
        <f t="shared" si="6"/>
        <v>0</v>
      </c>
      <c r="AA11" s="88">
        <f t="shared" si="6"/>
        <v>0</v>
      </c>
      <c r="AB11" s="88">
        <f t="shared" si="6"/>
        <v>10</v>
      </c>
      <c r="AC11" s="88">
        <f t="shared" si="6"/>
        <v>10</v>
      </c>
      <c r="AD11" s="88">
        <f t="shared" si="6"/>
        <v>12</v>
      </c>
      <c r="AE11" s="88">
        <f t="shared" si="6"/>
        <v>12</v>
      </c>
      <c r="AF11" s="88">
        <f t="shared" si="6"/>
        <v>12</v>
      </c>
      <c r="AG11" s="88">
        <f t="shared" si="6"/>
        <v>12</v>
      </c>
      <c r="AH11" s="88">
        <f t="shared" si="6"/>
        <v>10</v>
      </c>
      <c r="AI11" s="88">
        <f t="shared" si="6"/>
        <v>10</v>
      </c>
      <c r="AJ11" s="88">
        <f t="shared" si="6"/>
        <v>8</v>
      </c>
      <c r="AK11" s="88">
        <f t="shared" si="6"/>
        <v>0</v>
      </c>
      <c r="AL11" s="88">
        <f t="shared" si="6"/>
        <v>0</v>
      </c>
      <c r="AM11" s="88">
        <f t="shared" si="6"/>
        <v>0</v>
      </c>
      <c r="AN11" s="88">
        <f t="shared" si="6"/>
        <v>0</v>
      </c>
      <c r="AO11" s="88">
        <f t="shared" si="6"/>
        <v>0</v>
      </c>
      <c r="AP11" s="88">
        <f t="shared" si="6"/>
        <v>0</v>
      </c>
      <c r="AQ11" s="88">
        <f t="shared" si="6"/>
        <v>0</v>
      </c>
      <c r="AR11" s="88">
        <f t="shared" si="6"/>
        <v>0</v>
      </c>
      <c r="AS11" s="88">
        <f t="shared" si="6"/>
        <v>0</v>
      </c>
      <c r="AT11" s="88">
        <f t="shared" si="6"/>
        <v>0</v>
      </c>
      <c r="AU11" s="88">
        <f t="shared" si="6"/>
        <v>0</v>
      </c>
      <c r="AV11" s="88">
        <f t="shared" si="6"/>
        <v>0</v>
      </c>
      <c r="AW11" s="88">
        <f t="shared" si="6"/>
        <v>0</v>
      </c>
      <c r="AX11" s="16">
        <f t="shared" si="2"/>
        <v>96</v>
      </c>
      <c r="AY11" s="3">
        <f t="shared" si="3"/>
        <v>236</v>
      </c>
    </row>
    <row r="12" spans="1:52" s="63" customFormat="1" x14ac:dyDescent="0.3">
      <c r="A12" s="62"/>
      <c r="B12" s="82" t="s">
        <v>162</v>
      </c>
      <c r="C12" s="82" t="s">
        <v>163</v>
      </c>
      <c r="D12" s="14" t="s">
        <v>59</v>
      </c>
      <c r="E12" s="113">
        <v>3</v>
      </c>
      <c r="F12" s="113">
        <v>3</v>
      </c>
      <c r="G12" s="113">
        <v>3</v>
      </c>
      <c r="H12" s="113">
        <v>3</v>
      </c>
      <c r="I12" s="113">
        <v>3</v>
      </c>
      <c r="J12" s="113">
        <v>3</v>
      </c>
      <c r="K12" s="113">
        <v>3</v>
      </c>
      <c r="L12" s="113">
        <v>3</v>
      </c>
      <c r="M12" s="113">
        <v>3</v>
      </c>
      <c r="N12" s="113">
        <v>3</v>
      </c>
      <c r="O12" s="113">
        <v>4</v>
      </c>
      <c r="P12" s="113">
        <v>4</v>
      </c>
      <c r="Q12" s="113">
        <v>4</v>
      </c>
      <c r="R12" s="113">
        <v>4</v>
      </c>
      <c r="S12" s="113">
        <v>4</v>
      </c>
      <c r="T12" s="113">
        <v>4</v>
      </c>
      <c r="U12" s="113">
        <v>4</v>
      </c>
      <c r="V12" s="30">
        <f t="shared" si="4"/>
        <v>58</v>
      </c>
      <c r="W12" s="89"/>
      <c r="X12" s="90"/>
      <c r="Y12" s="87"/>
      <c r="Z12" s="87"/>
      <c r="AA12" s="87"/>
      <c r="AB12" s="114"/>
      <c r="AC12" s="114"/>
      <c r="AD12" s="114"/>
      <c r="AE12" s="114"/>
      <c r="AF12" s="114"/>
      <c r="AG12" s="114"/>
      <c r="AH12" s="114"/>
      <c r="AI12" s="114"/>
      <c r="AJ12" s="114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16">
        <f t="shared" ref="AX12:AX15" si="7">Y12+Z12+AA12+AB12+AC12+AD12+AE12+AF12+AG12+AH12+AI12+AJ12+AK12+AL12+AM12+AN12+AO12+AP12+AQ12+AR12+AS12+AT12+AU12+AV12+AW12</f>
        <v>0</v>
      </c>
      <c r="AY12" s="3">
        <f t="shared" ref="AY12:AY15" si="8">V12+AX12</f>
        <v>58</v>
      </c>
    </row>
    <row r="13" spans="1:52" s="63" customFormat="1" ht="36" x14ac:dyDescent="0.3">
      <c r="A13" s="62"/>
      <c r="B13" s="82" t="s">
        <v>151</v>
      </c>
      <c r="C13" s="82" t="s">
        <v>152</v>
      </c>
      <c r="D13" s="14" t="s">
        <v>59</v>
      </c>
      <c r="E13" s="113">
        <v>1</v>
      </c>
      <c r="F13" s="113">
        <v>1</v>
      </c>
      <c r="G13" s="113">
        <v>1</v>
      </c>
      <c r="H13" s="113">
        <v>1</v>
      </c>
      <c r="I13" s="113">
        <v>1</v>
      </c>
      <c r="J13" s="113">
        <v>1</v>
      </c>
      <c r="K13" s="113">
        <v>1</v>
      </c>
      <c r="L13" s="113">
        <v>1</v>
      </c>
      <c r="M13" s="113">
        <v>1</v>
      </c>
      <c r="N13" s="113">
        <v>1</v>
      </c>
      <c r="O13" s="113">
        <v>1</v>
      </c>
      <c r="P13" s="113">
        <v>1</v>
      </c>
      <c r="Q13" s="113">
        <v>2</v>
      </c>
      <c r="R13" s="113">
        <v>2</v>
      </c>
      <c r="S13" s="113">
        <v>2</v>
      </c>
      <c r="T13" s="113">
        <v>2</v>
      </c>
      <c r="U13" s="113">
        <v>2</v>
      </c>
      <c r="V13" s="30">
        <f t="shared" si="4"/>
        <v>22</v>
      </c>
      <c r="W13" s="89"/>
      <c r="X13" s="90"/>
      <c r="Y13" s="87"/>
      <c r="Z13" s="87"/>
      <c r="AA13" s="87"/>
      <c r="AB13" s="114">
        <v>2</v>
      </c>
      <c r="AC13" s="114">
        <v>2</v>
      </c>
      <c r="AD13" s="114">
        <v>4</v>
      </c>
      <c r="AE13" s="114">
        <v>4</v>
      </c>
      <c r="AF13" s="114">
        <v>4</v>
      </c>
      <c r="AG13" s="114">
        <v>4</v>
      </c>
      <c r="AH13" s="114">
        <v>4</v>
      </c>
      <c r="AI13" s="114">
        <v>4</v>
      </c>
      <c r="AJ13" s="114">
        <v>4</v>
      </c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16">
        <f t="shared" si="7"/>
        <v>32</v>
      </c>
      <c r="AY13" s="3">
        <f t="shared" si="8"/>
        <v>54</v>
      </c>
    </row>
    <row r="14" spans="1:52" s="63" customFormat="1" x14ac:dyDescent="0.3">
      <c r="A14" s="62"/>
      <c r="B14" s="82" t="s">
        <v>154</v>
      </c>
      <c r="C14" s="82" t="s">
        <v>65</v>
      </c>
      <c r="D14" s="14" t="s">
        <v>59</v>
      </c>
      <c r="E14" s="113">
        <v>2</v>
      </c>
      <c r="F14" s="113">
        <v>2</v>
      </c>
      <c r="G14" s="113">
        <v>2</v>
      </c>
      <c r="H14" s="113">
        <v>2</v>
      </c>
      <c r="I14" s="113">
        <v>2</v>
      </c>
      <c r="J14" s="113">
        <v>2</v>
      </c>
      <c r="K14" s="113">
        <v>2</v>
      </c>
      <c r="L14" s="113">
        <v>2</v>
      </c>
      <c r="M14" s="113">
        <v>2</v>
      </c>
      <c r="N14" s="113">
        <v>2</v>
      </c>
      <c r="O14" s="113">
        <v>2</v>
      </c>
      <c r="P14" s="113">
        <v>2</v>
      </c>
      <c r="Q14" s="113"/>
      <c r="R14" s="113"/>
      <c r="S14" s="113"/>
      <c r="T14" s="113"/>
      <c r="U14" s="113"/>
      <c r="V14" s="30">
        <f t="shared" si="4"/>
        <v>24</v>
      </c>
      <c r="W14" s="89"/>
      <c r="X14" s="90"/>
      <c r="Y14" s="87"/>
      <c r="Z14" s="87"/>
      <c r="AA14" s="87"/>
      <c r="AB14" s="114">
        <v>4</v>
      </c>
      <c r="AC14" s="114">
        <v>4</v>
      </c>
      <c r="AD14" s="114">
        <v>4</v>
      </c>
      <c r="AE14" s="114">
        <v>4</v>
      </c>
      <c r="AF14" s="114">
        <v>4</v>
      </c>
      <c r="AG14" s="114">
        <v>4</v>
      </c>
      <c r="AH14" s="114">
        <v>2</v>
      </c>
      <c r="AI14" s="114">
        <v>2</v>
      </c>
      <c r="AJ14" s="114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16">
        <f t="shared" si="7"/>
        <v>28</v>
      </c>
      <c r="AY14" s="3">
        <f t="shared" si="8"/>
        <v>52</v>
      </c>
    </row>
    <row r="15" spans="1:52" s="63" customFormat="1" ht="24" x14ac:dyDescent="0.3">
      <c r="A15" s="62"/>
      <c r="B15" s="82" t="s">
        <v>164</v>
      </c>
      <c r="C15" s="82" t="s">
        <v>165</v>
      </c>
      <c r="D15" s="14" t="s">
        <v>59</v>
      </c>
      <c r="E15" s="113">
        <v>2</v>
      </c>
      <c r="F15" s="113">
        <v>2</v>
      </c>
      <c r="G15" s="113">
        <v>2</v>
      </c>
      <c r="H15" s="113">
        <v>2</v>
      </c>
      <c r="I15" s="113">
        <v>2</v>
      </c>
      <c r="J15" s="113">
        <v>2</v>
      </c>
      <c r="K15" s="113">
        <v>2</v>
      </c>
      <c r="L15" s="113">
        <v>2</v>
      </c>
      <c r="M15" s="113">
        <v>2</v>
      </c>
      <c r="N15" s="113">
        <v>2</v>
      </c>
      <c r="O15" s="113">
        <v>2</v>
      </c>
      <c r="P15" s="113">
        <v>2</v>
      </c>
      <c r="Q15" s="113">
        <v>2</v>
      </c>
      <c r="R15" s="113">
        <v>2</v>
      </c>
      <c r="S15" s="113">
        <v>2</v>
      </c>
      <c r="T15" s="113">
        <v>2</v>
      </c>
      <c r="U15" s="113">
        <v>4</v>
      </c>
      <c r="V15" s="30">
        <f t="shared" si="4"/>
        <v>36</v>
      </c>
      <c r="W15" s="89"/>
      <c r="X15" s="90"/>
      <c r="Y15" s="87"/>
      <c r="Z15" s="87"/>
      <c r="AA15" s="87"/>
      <c r="AB15" s="114"/>
      <c r="AC15" s="114"/>
      <c r="AD15" s="114"/>
      <c r="AE15" s="114"/>
      <c r="AF15" s="114"/>
      <c r="AG15" s="114"/>
      <c r="AH15" s="114"/>
      <c r="AI15" s="114"/>
      <c r="AJ15" s="114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16">
        <f t="shared" si="7"/>
        <v>0</v>
      </c>
      <c r="AY15" s="3">
        <f t="shared" si="8"/>
        <v>36</v>
      </c>
    </row>
    <row r="16" spans="1:52" ht="24" x14ac:dyDescent="0.3">
      <c r="A16" s="4"/>
      <c r="B16" s="82" t="s">
        <v>166</v>
      </c>
      <c r="C16" s="82" t="s">
        <v>117</v>
      </c>
      <c r="D16" s="14" t="s">
        <v>59</v>
      </c>
      <c r="E16" s="15"/>
      <c r="F16" s="15"/>
      <c r="G16" s="15"/>
      <c r="H16" s="87"/>
      <c r="I16" s="15"/>
      <c r="J16" s="15"/>
      <c r="K16" s="15"/>
      <c r="L16" s="15"/>
      <c r="M16" s="15"/>
      <c r="N16" s="15"/>
      <c r="O16" s="48"/>
      <c r="P16" s="48"/>
      <c r="Q16" s="48"/>
      <c r="R16" s="48"/>
      <c r="S16" s="48"/>
      <c r="T16" s="48"/>
      <c r="U16" s="48"/>
      <c r="V16" s="30">
        <f t="shared" si="4"/>
        <v>0</v>
      </c>
      <c r="W16" s="31"/>
      <c r="X16" s="32"/>
      <c r="Y16" s="15"/>
      <c r="Z16" s="15"/>
      <c r="AA16" s="15"/>
      <c r="AB16" s="104">
        <v>4</v>
      </c>
      <c r="AC16" s="104">
        <v>4</v>
      </c>
      <c r="AD16" s="104">
        <v>4</v>
      </c>
      <c r="AE16" s="104">
        <v>4</v>
      </c>
      <c r="AF16" s="104">
        <v>4</v>
      </c>
      <c r="AG16" s="104">
        <v>4</v>
      </c>
      <c r="AH16" s="104">
        <v>4</v>
      </c>
      <c r="AI16" s="104">
        <v>4</v>
      </c>
      <c r="AJ16" s="104">
        <v>4</v>
      </c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29"/>
      <c r="AV16" s="28"/>
      <c r="AW16" s="28"/>
      <c r="AX16" s="16">
        <f t="shared" si="2"/>
        <v>36</v>
      </c>
      <c r="AY16" s="3">
        <f t="shared" si="3"/>
        <v>36</v>
      </c>
    </row>
    <row r="17" spans="1:51" x14ac:dyDescent="0.3">
      <c r="A17" s="4"/>
      <c r="B17" s="143" t="s">
        <v>66</v>
      </c>
      <c r="C17" s="151" t="s">
        <v>67</v>
      </c>
      <c r="D17" s="25" t="s">
        <v>59</v>
      </c>
      <c r="E17" s="26">
        <f>E19+E20+E21+E22+E23+E24</f>
        <v>17</v>
      </c>
      <c r="F17" s="26">
        <f t="shared" ref="F17:U17" si="9">F19+F20+F21+F22+F23+F24</f>
        <v>17</v>
      </c>
      <c r="G17" s="26">
        <f t="shared" si="9"/>
        <v>17</v>
      </c>
      <c r="H17" s="26">
        <f t="shared" si="9"/>
        <v>17</v>
      </c>
      <c r="I17" s="26">
        <f t="shared" si="9"/>
        <v>17</v>
      </c>
      <c r="J17" s="26">
        <f t="shared" si="9"/>
        <v>17</v>
      </c>
      <c r="K17" s="26">
        <f t="shared" si="9"/>
        <v>17</v>
      </c>
      <c r="L17" s="26">
        <f t="shared" si="9"/>
        <v>17</v>
      </c>
      <c r="M17" s="26">
        <f t="shared" si="9"/>
        <v>17</v>
      </c>
      <c r="N17" s="26">
        <f t="shared" si="9"/>
        <v>17</v>
      </c>
      <c r="O17" s="26">
        <f t="shared" si="9"/>
        <v>18</v>
      </c>
      <c r="P17" s="26">
        <f t="shared" si="9"/>
        <v>18</v>
      </c>
      <c r="Q17" s="26">
        <f t="shared" si="9"/>
        <v>18</v>
      </c>
      <c r="R17" s="26">
        <f t="shared" si="9"/>
        <v>18</v>
      </c>
      <c r="S17" s="26">
        <f t="shared" si="9"/>
        <v>16</v>
      </c>
      <c r="T17" s="26">
        <f t="shared" si="9"/>
        <v>16</v>
      </c>
      <c r="U17" s="26">
        <f t="shared" si="9"/>
        <v>16</v>
      </c>
      <c r="V17" s="30">
        <f t="shared" si="4"/>
        <v>290</v>
      </c>
      <c r="W17" s="31"/>
      <c r="X17" s="32"/>
      <c r="Y17" s="26">
        <f t="shared" ref="Y17:AW17" si="10">Y19+Y20+Y21+Y22+Y23+Y24</f>
        <v>0</v>
      </c>
      <c r="Z17" s="26">
        <f t="shared" si="10"/>
        <v>0</v>
      </c>
      <c r="AA17" s="26">
        <f t="shared" si="10"/>
        <v>0</v>
      </c>
      <c r="AB17" s="26">
        <f t="shared" si="10"/>
        <v>6</v>
      </c>
      <c r="AC17" s="26">
        <f t="shared" si="10"/>
        <v>8</v>
      </c>
      <c r="AD17" s="26">
        <f t="shared" si="10"/>
        <v>6</v>
      </c>
      <c r="AE17" s="26">
        <f t="shared" si="10"/>
        <v>6</v>
      </c>
      <c r="AF17" s="26">
        <f t="shared" si="10"/>
        <v>6</v>
      </c>
      <c r="AG17" s="26">
        <f t="shared" si="10"/>
        <v>6</v>
      </c>
      <c r="AH17" s="26">
        <f t="shared" si="10"/>
        <v>8</v>
      </c>
      <c r="AI17" s="26">
        <f t="shared" si="10"/>
        <v>8</v>
      </c>
      <c r="AJ17" s="26">
        <f t="shared" si="10"/>
        <v>4</v>
      </c>
      <c r="AK17" s="26">
        <f t="shared" si="10"/>
        <v>0</v>
      </c>
      <c r="AL17" s="26">
        <f t="shared" si="10"/>
        <v>0</v>
      </c>
      <c r="AM17" s="26">
        <f t="shared" si="10"/>
        <v>0</v>
      </c>
      <c r="AN17" s="26">
        <f t="shared" si="10"/>
        <v>0</v>
      </c>
      <c r="AO17" s="26">
        <f t="shared" si="10"/>
        <v>0</v>
      </c>
      <c r="AP17" s="26">
        <f t="shared" si="10"/>
        <v>0</v>
      </c>
      <c r="AQ17" s="26">
        <f t="shared" si="10"/>
        <v>0</v>
      </c>
      <c r="AR17" s="26">
        <f t="shared" si="10"/>
        <v>0</v>
      </c>
      <c r="AS17" s="26">
        <f t="shared" si="10"/>
        <v>0</v>
      </c>
      <c r="AT17" s="26">
        <f t="shared" si="10"/>
        <v>0</v>
      </c>
      <c r="AU17" s="26">
        <f t="shared" si="10"/>
        <v>0</v>
      </c>
      <c r="AV17" s="26">
        <f t="shared" si="10"/>
        <v>0</v>
      </c>
      <c r="AW17" s="26">
        <f t="shared" si="10"/>
        <v>0</v>
      </c>
      <c r="AX17" s="16">
        <f t="shared" si="2"/>
        <v>58</v>
      </c>
      <c r="AY17" s="3">
        <f t="shared" si="3"/>
        <v>348</v>
      </c>
    </row>
    <row r="18" spans="1:51" x14ac:dyDescent="0.3">
      <c r="A18" s="4"/>
      <c r="B18" s="145"/>
      <c r="C18" s="152"/>
      <c r="D18" s="25" t="s">
        <v>63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30">
        <f t="shared" si="4"/>
        <v>0</v>
      </c>
      <c r="W18" s="31"/>
      <c r="X18" s="32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16">
        <f t="shared" si="2"/>
        <v>0</v>
      </c>
      <c r="AY18" s="3">
        <f t="shared" si="3"/>
        <v>0</v>
      </c>
    </row>
    <row r="19" spans="1:51" ht="24" x14ac:dyDescent="0.3">
      <c r="A19" s="4"/>
      <c r="B19" s="82" t="s">
        <v>90</v>
      </c>
      <c r="C19" s="82" t="s">
        <v>167</v>
      </c>
      <c r="D19" s="14" t="s">
        <v>59</v>
      </c>
      <c r="E19" s="15">
        <v>3</v>
      </c>
      <c r="F19" s="15">
        <v>3</v>
      </c>
      <c r="G19" s="15">
        <v>3</v>
      </c>
      <c r="H19" s="15">
        <v>3</v>
      </c>
      <c r="I19" s="15">
        <v>3</v>
      </c>
      <c r="J19" s="15">
        <v>3</v>
      </c>
      <c r="K19" s="15">
        <v>3</v>
      </c>
      <c r="L19" s="15">
        <v>3</v>
      </c>
      <c r="M19" s="15">
        <v>3</v>
      </c>
      <c r="N19" s="15">
        <v>3</v>
      </c>
      <c r="O19" s="15">
        <v>3</v>
      </c>
      <c r="P19" s="15">
        <v>3</v>
      </c>
      <c r="Q19" s="15">
        <v>3</v>
      </c>
      <c r="R19" s="15">
        <v>3</v>
      </c>
      <c r="S19" s="15">
        <v>2</v>
      </c>
      <c r="T19" s="15">
        <v>2</v>
      </c>
      <c r="U19" s="15">
        <v>2</v>
      </c>
      <c r="V19" s="30">
        <f t="shared" si="4"/>
        <v>48</v>
      </c>
      <c r="W19" s="31"/>
      <c r="X19" s="32"/>
      <c r="Y19" s="15"/>
      <c r="Z19" s="15"/>
      <c r="AA19" s="15"/>
      <c r="AB19" s="104"/>
      <c r="AC19" s="104"/>
      <c r="AD19" s="104"/>
      <c r="AE19" s="104"/>
      <c r="AF19" s="104"/>
      <c r="AG19" s="104"/>
      <c r="AH19" s="104"/>
      <c r="AI19" s="104"/>
      <c r="AJ19" s="104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6">
        <f t="shared" si="2"/>
        <v>0</v>
      </c>
      <c r="AY19" s="3">
        <f t="shared" si="3"/>
        <v>48</v>
      </c>
    </row>
    <row r="20" spans="1:51" ht="24" x14ac:dyDescent="0.3">
      <c r="A20" s="4"/>
      <c r="B20" s="82" t="s">
        <v>93</v>
      </c>
      <c r="C20" s="82" t="s">
        <v>168</v>
      </c>
      <c r="D20" s="14" t="s">
        <v>59</v>
      </c>
      <c r="E20" s="15">
        <v>3</v>
      </c>
      <c r="F20" s="15">
        <v>3</v>
      </c>
      <c r="G20" s="15">
        <v>3</v>
      </c>
      <c r="H20" s="15">
        <v>3</v>
      </c>
      <c r="I20" s="15">
        <v>3</v>
      </c>
      <c r="J20" s="15">
        <v>3</v>
      </c>
      <c r="K20" s="15">
        <v>3</v>
      </c>
      <c r="L20" s="15">
        <v>3</v>
      </c>
      <c r="M20" s="15">
        <v>3</v>
      </c>
      <c r="N20" s="15">
        <v>3</v>
      </c>
      <c r="O20" s="15">
        <v>3</v>
      </c>
      <c r="P20" s="15">
        <v>3</v>
      </c>
      <c r="Q20" s="15">
        <v>2</v>
      </c>
      <c r="R20" s="15">
        <v>2</v>
      </c>
      <c r="S20" s="15">
        <v>2</v>
      </c>
      <c r="T20" s="15">
        <v>2</v>
      </c>
      <c r="U20" s="15">
        <v>2</v>
      </c>
      <c r="V20" s="30">
        <f t="shared" si="4"/>
        <v>46</v>
      </c>
      <c r="W20" s="31"/>
      <c r="X20" s="32"/>
      <c r="Y20" s="15"/>
      <c r="Z20" s="15"/>
      <c r="AA20" s="15"/>
      <c r="AB20" s="104"/>
      <c r="AC20" s="104"/>
      <c r="AD20" s="104"/>
      <c r="AE20" s="104"/>
      <c r="AF20" s="104"/>
      <c r="AG20" s="104"/>
      <c r="AH20" s="104"/>
      <c r="AI20" s="104"/>
      <c r="AJ20" s="104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6">
        <f t="shared" si="2"/>
        <v>0</v>
      </c>
      <c r="AY20" s="3">
        <f t="shared" si="3"/>
        <v>46</v>
      </c>
    </row>
    <row r="21" spans="1:51" x14ac:dyDescent="0.3">
      <c r="A21" s="4"/>
      <c r="B21" s="82" t="s">
        <v>106</v>
      </c>
      <c r="C21" s="82" t="s">
        <v>169</v>
      </c>
      <c r="D21" s="14" t="s">
        <v>59</v>
      </c>
      <c r="E21" s="15">
        <v>3</v>
      </c>
      <c r="F21" s="15">
        <v>3</v>
      </c>
      <c r="G21" s="15">
        <v>3</v>
      </c>
      <c r="H21" s="15">
        <v>3</v>
      </c>
      <c r="I21" s="15">
        <v>3</v>
      </c>
      <c r="J21" s="15">
        <v>3</v>
      </c>
      <c r="K21" s="15">
        <v>3</v>
      </c>
      <c r="L21" s="15">
        <v>3</v>
      </c>
      <c r="M21" s="15">
        <v>3</v>
      </c>
      <c r="N21" s="15">
        <v>3</v>
      </c>
      <c r="O21" s="15">
        <v>3</v>
      </c>
      <c r="P21" s="15">
        <v>3</v>
      </c>
      <c r="Q21" s="15">
        <v>4</v>
      </c>
      <c r="R21" s="15">
        <v>4</v>
      </c>
      <c r="S21" s="15">
        <v>4</v>
      </c>
      <c r="T21" s="15">
        <v>4</v>
      </c>
      <c r="U21" s="15">
        <v>4</v>
      </c>
      <c r="V21" s="30">
        <f t="shared" si="4"/>
        <v>56</v>
      </c>
      <c r="W21" s="31"/>
      <c r="X21" s="32"/>
      <c r="Y21" s="15"/>
      <c r="Z21" s="15"/>
      <c r="AA21" s="15"/>
      <c r="AB21" s="104"/>
      <c r="AC21" s="104"/>
      <c r="AD21" s="104"/>
      <c r="AE21" s="104"/>
      <c r="AF21" s="104"/>
      <c r="AG21" s="104"/>
      <c r="AH21" s="104"/>
      <c r="AI21" s="104"/>
      <c r="AJ21" s="104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6">
        <f t="shared" si="2"/>
        <v>0</v>
      </c>
      <c r="AY21" s="3">
        <f t="shared" si="3"/>
        <v>56</v>
      </c>
    </row>
    <row r="22" spans="1:51" ht="24" x14ac:dyDescent="0.3">
      <c r="A22" s="4"/>
      <c r="B22" s="82" t="s">
        <v>114</v>
      </c>
      <c r="C22" s="82" t="s">
        <v>170</v>
      </c>
      <c r="D22" s="14" t="s">
        <v>59</v>
      </c>
      <c r="E22" s="15">
        <v>4</v>
      </c>
      <c r="F22" s="15">
        <v>4</v>
      </c>
      <c r="G22" s="15">
        <v>4</v>
      </c>
      <c r="H22" s="15">
        <v>4</v>
      </c>
      <c r="I22" s="15">
        <v>4</v>
      </c>
      <c r="J22" s="15">
        <v>4</v>
      </c>
      <c r="K22" s="15">
        <v>4</v>
      </c>
      <c r="L22" s="15">
        <v>4</v>
      </c>
      <c r="M22" s="15">
        <v>4</v>
      </c>
      <c r="N22" s="15">
        <v>4</v>
      </c>
      <c r="O22" s="15">
        <v>4</v>
      </c>
      <c r="P22" s="15">
        <v>4</v>
      </c>
      <c r="Q22" s="15">
        <v>4</v>
      </c>
      <c r="R22" s="15">
        <v>4</v>
      </c>
      <c r="S22" s="15">
        <v>4</v>
      </c>
      <c r="T22" s="15">
        <v>4</v>
      </c>
      <c r="U22" s="15">
        <v>4</v>
      </c>
      <c r="V22" s="30">
        <f t="shared" si="4"/>
        <v>68</v>
      </c>
      <c r="W22" s="31"/>
      <c r="X22" s="32"/>
      <c r="Y22" s="15"/>
      <c r="Z22" s="15"/>
      <c r="AA22" s="15"/>
      <c r="AB22" s="104">
        <v>6</v>
      </c>
      <c r="AC22" s="104">
        <v>8</v>
      </c>
      <c r="AD22" s="104">
        <v>6</v>
      </c>
      <c r="AE22" s="104">
        <v>6</v>
      </c>
      <c r="AF22" s="104">
        <v>6</v>
      </c>
      <c r="AG22" s="104">
        <v>6</v>
      </c>
      <c r="AH22" s="104">
        <v>8</v>
      </c>
      <c r="AI22" s="104">
        <v>8</v>
      </c>
      <c r="AJ22" s="104">
        <v>4</v>
      </c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6">
        <f t="shared" si="2"/>
        <v>58</v>
      </c>
      <c r="AY22" s="3">
        <f t="shared" si="3"/>
        <v>126</v>
      </c>
    </row>
    <row r="23" spans="1:51" ht="36" x14ac:dyDescent="0.3">
      <c r="A23" s="4"/>
      <c r="B23" s="82" t="s">
        <v>171</v>
      </c>
      <c r="C23" s="82" t="s">
        <v>172</v>
      </c>
      <c r="D23" s="14" t="s">
        <v>59</v>
      </c>
      <c r="E23" s="15">
        <v>3</v>
      </c>
      <c r="F23" s="15">
        <v>3</v>
      </c>
      <c r="G23" s="15">
        <v>3</v>
      </c>
      <c r="H23" s="15">
        <v>3</v>
      </c>
      <c r="I23" s="15">
        <v>3</v>
      </c>
      <c r="J23" s="15">
        <v>3</v>
      </c>
      <c r="K23" s="15">
        <v>3</v>
      </c>
      <c r="L23" s="15">
        <v>3</v>
      </c>
      <c r="M23" s="15">
        <v>3</v>
      </c>
      <c r="N23" s="15">
        <v>3</v>
      </c>
      <c r="O23" s="15">
        <v>4</v>
      </c>
      <c r="P23" s="15">
        <v>4</v>
      </c>
      <c r="Q23" s="15">
        <v>4</v>
      </c>
      <c r="R23" s="15">
        <v>4</v>
      </c>
      <c r="S23" s="15">
        <v>4</v>
      </c>
      <c r="T23" s="15">
        <v>4</v>
      </c>
      <c r="U23" s="15">
        <v>4</v>
      </c>
      <c r="V23" s="30">
        <f t="shared" si="4"/>
        <v>58</v>
      </c>
      <c r="W23" s="31"/>
      <c r="X23" s="32"/>
      <c r="Y23" s="15"/>
      <c r="Z23" s="15"/>
      <c r="AA23" s="15"/>
      <c r="AB23" s="104"/>
      <c r="AC23" s="104"/>
      <c r="AD23" s="104"/>
      <c r="AE23" s="104"/>
      <c r="AF23" s="104"/>
      <c r="AG23" s="104"/>
      <c r="AH23" s="104"/>
      <c r="AI23" s="104"/>
      <c r="AJ23" s="104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6">
        <f t="shared" si="2"/>
        <v>0</v>
      </c>
      <c r="AY23" s="3">
        <f t="shared" si="3"/>
        <v>58</v>
      </c>
    </row>
    <row r="24" spans="1:51" ht="48" x14ac:dyDescent="0.3">
      <c r="A24" s="4"/>
      <c r="B24" s="82" t="s">
        <v>86</v>
      </c>
      <c r="C24" s="82" t="s">
        <v>92</v>
      </c>
      <c r="D24" s="14" t="s">
        <v>59</v>
      </c>
      <c r="E24" s="15">
        <v>1</v>
      </c>
      <c r="F24" s="15">
        <v>1</v>
      </c>
      <c r="G24" s="15">
        <v>1</v>
      </c>
      <c r="H24" s="15">
        <v>1</v>
      </c>
      <c r="I24" s="15">
        <v>1</v>
      </c>
      <c r="J24" s="15">
        <v>1</v>
      </c>
      <c r="K24" s="15">
        <v>1</v>
      </c>
      <c r="L24" s="15">
        <v>1</v>
      </c>
      <c r="M24" s="15">
        <v>1</v>
      </c>
      <c r="N24" s="15">
        <v>1</v>
      </c>
      <c r="O24" s="15">
        <v>1</v>
      </c>
      <c r="P24" s="15">
        <v>1</v>
      </c>
      <c r="Q24" s="15">
        <v>1</v>
      </c>
      <c r="R24" s="15">
        <v>1</v>
      </c>
      <c r="S24" s="15"/>
      <c r="T24" s="15"/>
      <c r="U24" s="15"/>
      <c r="V24" s="30">
        <f t="shared" si="4"/>
        <v>14</v>
      </c>
      <c r="W24" s="31"/>
      <c r="X24" s="32"/>
      <c r="Y24" s="15"/>
      <c r="Z24" s="15"/>
      <c r="AA24" s="15"/>
      <c r="AB24" s="104"/>
      <c r="AC24" s="104"/>
      <c r="AD24" s="104"/>
      <c r="AE24" s="104"/>
      <c r="AF24" s="104"/>
      <c r="AG24" s="104"/>
      <c r="AH24" s="104"/>
      <c r="AI24" s="104"/>
      <c r="AJ24" s="104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6">
        <f t="shared" si="2"/>
        <v>0</v>
      </c>
      <c r="AY24" s="3">
        <f t="shared" si="3"/>
        <v>14</v>
      </c>
    </row>
    <row r="25" spans="1:51" s="27" customFormat="1" ht="29.4" customHeight="1" x14ac:dyDescent="0.3">
      <c r="A25" s="148">
        <v>4</v>
      </c>
      <c r="B25" s="45" t="s">
        <v>68</v>
      </c>
      <c r="C25" s="72" t="s">
        <v>69</v>
      </c>
      <c r="D25" s="26" t="s">
        <v>59</v>
      </c>
      <c r="E25" s="26">
        <f>E26+E31+E36</f>
        <v>12</v>
      </c>
      <c r="F25" s="26">
        <f t="shared" ref="F25:U25" si="11">F26+F31+F36</f>
        <v>12</v>
      </c>
      <c r="G25" s="26">
        <f t="shared" si="11"/>
        <v>12</v>
      </c>
      <c r="H25" s="26">
        <f t="shared" si="11"/>
        <v>12</v>
      </c>
      <c r="I25" s="26">
        <f t="shared" si="11"/>
        <v>11</v>
      </c>
      <c r="J25" s="26">
        <f t="shared" si="11"/>
        <v>11</v>
      </c>
      <c r="K25" s="26">
        <f t="shared" si="11"/>
        <v>10</v>
      </c>
      <c r="L25" s="26">
        <f t="shared" si="11"/>
        <v>10</v>
      </c>
      <c r="M25" s="26">
        <f t="shared" si="11"/>
        <v>10</v>
      </c>
      <c r="N25" s="26">
        <f t="shared" si="11"/>
        <v>10</v>
      </c>
      <c r="O25" s="26">
        <f t="shared" si="11"/>
        <v>10</v>
      </c>
      <c r="P25" s="26">
        <f t="shared" si="11"/>
        <v>10</v>
      </c>
      <c r="Q25" s="26">
        <f t="shared" si="11"/>
        <v>10</v>
      </c>
      <c r="R25" s="26">
        <f t="shared" si="11"/>
        <v>10</v>
      </c>
      <c r="S25" s="26">
        <f t="shared" si="11"/>
        <v>10</v>
      </c>
      <c r="T25" s="26">
        <f t="shared" si="11"/>
        <v>10</v>
      </c>
      <c r="U25" s="26">
        <f t="shared" si="11"/>
        <v>12</v>
      </c>
      <c r="V25" s="30">
        <f t="shared" si="4"/>
        <v>182</v>
      </c>
      <c r="W25" s="31"/>
      <c r="X25" s="32"/>
      <c r="Y25" s="26">
        <f t="shared" ref="Y25:AW25" si="12">Y26+Y31+Y36</f>
        <v>36</v>
      </c>
      <c r="Z25" s="26">
        <f t="shared" si="12"/>
        <v>36</v>
      </c>
      <c r="AA25" s="26">
        <f t="shared" si="12"/>
        <v>36</v>
      </c>
      <c r="AB25" s="26">
        <f t="shared" si="12"/>
        <v>12</v>
      </c>
      <c r="AC25" s="26">
        <f t="shared" si="12"/>
        <v>10</v>
      </c>
      <c r="AD25" s="26">
        <f t="shared" si="12"/>
        <v>10</v>
      </c>
      <c r="AE25" s="26">
        <f t="shared" si="12"/>
        <v>10</v>
      </c>
      <c r="AF25" s="26">
        <f t="shared" si="12"/>
        <v>10</v>
      </c>
      <c r="AG25" s="26">
        <f t="shared" si="12"/>
        <v>10</v>
      </c>
      <c r="AH25" s="26">
        <f t="shared" si="12"/>
        <v>10</v>
      </c>
      <c r="AI25" s="26">
        <f t="shared" si="12"/>
        <v>10</v>
      </c>
      <c r="AJ25" s="26">
        <f t="shared" si="12"/>
        <v>16</v>
      </c>
      <c r="AK25" s="26">
        <f t="shared" si="12"/>
        <v>36</v>
      </c>
      <c r="AL25" s="26">
        <f t="shared" si="12"/>
        <v>36</v>
      </c>
      <c r="AM25" s="26">
        <f t="shared" si="12"/>
        <v>36</v>
      </c>
      <c r="AN25" s="26">
        <f t="shared" si="12"/>
        <v>36</v>
      </c>
      <c r="AO25" s="26">
        <f t="shared" si="12"/>
        <v>36</v>
      </c>
      <c r="AP25" s="26">
        <f t="shared" si="12"/>
        <v>36</v>
      </c>
      <c r="AQ25" s="26">
        <f t="shared" si="12"/>
        <v>36</v>
      </c>
      <c r="AR25" s="26">
        <f t="shared" si="12"/>
        <v>36</v>
      </c>
      <c r="AS25" s="26">
        <f t="shared" si="12"/>
        <v>36</v>
      </c>
      <c r="AT25" s="26">
        <f t="shared" si="12"/>
        <v>36</v>
      </c>
      <c r="AU25" s="26">
        <f t="shared" si="12"/>
        <v>36</v>
      </c>
      <c r="AV25" s="26">
        <f t="shared" si="12"/>
        <v>0</v>
      </c>
      <c r="AW25" s="26">
        <f t="shared" si="12"/>
        <v>0</v>
      </c>
      <c r="AX25" s="16">
        <f t="shared" si="2"/>
        <v>602</v>
      </c>
      <c r="AY25" s="3">
        <f t="shared" si="3"/>
        <v>784</v>
      </c>
    </row>
    <row r="26" spans="1:51" ht="33" customHeight="1" x14ac:dyDescent="0.3">
      <c r="A26" s="148"/>
      <c r="B26" s="110" t="s">
        <v>100</v>
      </c>
      <c r="C26" s="110" t="s">
        <v>173</v>
      </c>
      <c r="D26" s="46" t="s">
        <v>59</v>
      </c>
      <c r="E26" s="46">
        <f>E27+E28+E29+E30</f>
        <v>7</v>
      </c>
      <c r="F26" s="46">
        <f t="shared" ref="F26:U26" si="13">F27+F28+F29+F30</f>
        <v>7</v>
      </c>
      <c r="G26" s="46">
        <f t="shared" si="13"/>
        <v>7</v>
      </c>
      <c r="H26" s="46">
        <f t="shared" si="13"/>
        <v>7</v>
      </c>
      <c r="I26" s="46">
        <f t="shared" si="13"/>
        <v>7</v>
      </c>
      <c r="J26" s="46">
        <f t="shared" si="13"/>
        <v>7</v>
      </c>
      <c r="K26" s="46">
        <f t="shared" si="13"/>
        <v>6</v>
      </c>
      <c r="L26" s="46">
        <f t="shared" si="13"/>
        <v>6</v>
      </c>
      <c r="M26" s="46">
        <f t="shared" si="13"/>
        <v>6</v>
      </c>
      <c r="N26" s="46">
        <f t="shared" si="13"/>
        <v>6</v>
      </c>
      <c r="O26" s="46">
        <f t="shared" si="13"/>
        <v>6</v>
      </c>
      <c r="P26" s="46">
        <f t="shared" si="13"/>
        <v>6</v>
      </c>
      <c r="Q26" s="46">
        <f t="shared" si="13"/>
        <v>6</v>
      </c>
      <c r="R26" s="46">
        <f t="shared" si="13"/>
        <v>6</v>
      </c>
      <c r="S26" s="46">
        <f t="shared" si="13"/>
        <v>6</v>
      </c>
      <c r="T26" s="46">
        <f t="shared" si="13"/>
        <v>6</v>
      </c>
      <c r="U26" s="46">
        <f t="shared" si="13"/>
        <v>8</v>
      </c>
      <c r="V26" s="30">
        <f t="shared" si="4"/>
        <v>110</v>
      </c>
      <c r="W26" s="31"/>
      <c r="X26" s="32"/>
      <c r="Y26" s="46">
        <f t="shared" ref="Y26:AW26" si="14">Y27+Y28+Y29+Y30</f>
        <v>0</v>
      </c>
      <c r="Z26" s="46">
        <f t="shared" si="14"/>
        <v>0</v>
      </c>
      <c r="AA26" s="46">
        <f t="shared" si="14"/>
        <v>0</v>
      </c>
      <c r="AB26" s="46">
        <f t="shared" si="14"/>
        <v>12</v>
      </c>
      <c r="AC26" s="46">
        <f t="shared" si="14"/>
        <v>10</v>
      </c>
      <c r="AD26" s="46">
        <f t="shared" si="14"/>
        <v>10</v>
      </c>
      <c r="AE26" s="46">
        <f t="shared" si="14"/>
        <v>10</v>
      </c>
      <c r="AF26" s="46">
        <f t="shared" si="14"/>
        <v>10</v>
      </c>
      <c r="AG26" s="46">
        <f t="shared" si="14"/>
        <v>10</v>
      </c>
      <c r="AH26" s="46">
        <f t="shared" si="14"/>
        <v>10</v>
      </c>
      <c r="AI26" s="46">
        <f t="shared" si="14"/>
        <v>10</v>
      </c>
      <c r="AJ26" s="46">
        <f t="shared" si="14"/>
        <v>16</v>
      </c>
      <c r="AK26" s="46">
        <f t="shared" si="14"/>
        <v>36</v>
      </c>
      <c r="AL26" s="46">
        <f t="shared" si="14"/>
        <v>36</v>
      </c>
      <c r="AM26" s="46">
        <f t="shared" si="14"/>
        <v>36</v>
      </c>
      <c r="AN26" s="46">
        <f t="shared" si="14"/>
        <v>36</v>
      </c>
      <c r="AO26" s="46">
        <f t="shared" si="14"/>
        <v>36</v>
      </c>
      <c r="AP26" s="46">
        <f t="shared" si="14"/>
        <v>0</v>
      </c>
      <c r="AQ26" s="46">
        <f t="shared" si="14"/>
        <v>0</v>
      </c>
      <c r="AR26" s="46">
        <f t="shared" si="14"/>
        <v>0</v>
      </c>
      <c r="AS26" s="46">
        <f t="shared" si="14"/>
        <v>0</v>
      </c>
      <c r="AT26" s="46">
        <f t="shared" si="14"/>
        <v>0</v>
      </c>
      <c r="AU26" s="46">
        <f t="shared" si="14"/>
        <v>0</v>
      </c>
      <c r="AV26" s="46">
        <f t="shared" si="14"/>
        <v>0</v>
      </c>
      <c r="AW26" s="46">
        <f t="shared" si="14"/>
        <v>0</v>
      </c>
      <c r="AX26" s="16">
        <f t="shared" si="2"/>
        <v>278</v>
      </c>
      <c r="AY26" s="3">
        <f t="shared" si="3"/>
        <v>388</v>
      </c>
    </row>
    <row r="27" spans="1:51" ht="28.2" customHeight="1" x14ac:dyDescent="0.3">
      <c r="A27" s="148"/>
      <c r="B27" s="82" t="s">
        <v>96</v>
      </c>
      <c r="C27" s="82" t="s">
        <v>174</v>
      </c>
      <c r="D27" s="14" t="s">
        <v>59</v>
      </c>
      <c r="E27" s="15">
        <v>5</v>
      </c>
      <c r="F27" s="15">
        <v>5</v>
      </c>
      <c r="G27" s="15">
        <v>5</v>
      </c>
      <c r="H27" s="15">
        <v>5</v>
      </c>
      <c r="I27" s="15">
        <v>5</v>
      </c>
      <c r="J27" s="15">
        <v>5</v>
      </c>
      <c r="K27" s="15">
        <v>4</v>
      </c>
      <c r="L27" s="15">
        <v>4</v>
      </c>
      <c r="M27" s="15">
        <v>4</v>
      </c>
      <c r="N27" s="15">
        <v>4</v>
      </c>
      <c r="O27" s="15">
        <v>4</v>
      </c>
      <c r="P27" s="15">
        <v>4</v>
      </c>
      <c r="Q27" s="15">
        <v>4</v>
      </c>
      <c r="R27" s="15">
        <v>4</v>
      </c>
      <c r="S27" s="15">
        <v>4</v>
      </c>
      <c r="T27" s="15">
        <v>4</v>
      </c>
      <c r="U27" s="15">
        <v>4</v>
      </c>
      <c r="V27" s="30">
        <f t="shared" si="4"/>
        <v>74</v>
      </c>
      <c r="W27" s="31"/>
      <c r="X27" s="32"/>
      <c r="Y27" s="15"/>
      <c r="Z27" s="15"/>
      <c r="AA27" s="15"/>
      <c r="AB27" s="104">
        <v>8</v>
      </c>
      <c r="AC27" s="104">
        <v>6</v>
      </c>
      <c r="AD27" s="104">
        <v>6</v>
      </c>
      <c r="AE27" s="104">
        <v>6</v>
      </c>
      <c r="AF27" s="104">
        <v>6</v>
      </c>
      <c r="AG27" s="104">
        <v>6</v>
      </c>
      <c r="AH27" s="104">
        <v>6</v>
      </c>
      <c r="AI27" s="104">
        <v>6</v>
      </c>
      <c r="AJ27" s="104">
        <v>6</v>
      </c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6">
        <f t="shared" si="2"/>
        <v>56</v>
      </c>
      <c r="AY27" s="3">
        <f t="shared" si="3"/>
        <v>130</v>
      </c>
    </row>
    <row r="28" spans="1:51" ht="15.75" customHeight="1" x14ac:dyDescent="0.3">
      <c r="A28" s="148"/>
      <c r="B28" s="105" t="s">
        <v>101</v>
      </c>
      <c r="C28" s="106" t="s">
        <v>73</v>
      </c>
      <c r="D28" s="14" t="s">
        <v>59</v>
      </c>
      <c r="E28" s="15">
        <v>2</v>
      </c>
      <c r="F28" s="15">
        <v>2</v>
      </c>
      <c r="G28" s="15">
        <v>2</v>
      </c>
      <c r="H28" s="15">
        <v>2</v>
      </c>
      <c r="I28" s="15">
        <v>2</v>
      </c>
      <c r="J28" s="15">
        <v>2</v>
      </c>
      <c r="K28" s="15">
        <v>2</v>
      </c>
      <c r="L28" s="15">
        <v>2</v>
      </c>
      <c r="M28" s="15">
        <v>2</v>
      </c>
      <c r="N28" s="15">
        <v>2</v>
      </c>
      <c r="O28" s="15">
        <v>2</v>
      </c>
      <c r="P28" s="15">
        <v>2</v>
      </c>
      <c r="Q28" s="15">
        <v>2</v>
      </c>
      <c r="R28" s="15">
        <v>2</v>
      </c>
      <c r="S28" s="15">
        <v>2</v>
      </c>
      <c r="T28" s="15">
        <v>2</v>
      </c>
      <c r="U28" s="15">
        <v>4</v>
      </c>
      <c r="V28" s="30">
        <f t="shared" ref="V28:V37" si="15">E28+F28+G28+H28+I28+J28+K28+L28+M28+N28+O28+P28+Q28+R28+S28+T28+U28</f>
        <v>36</v>
      </c>
      <c r="W28" s="31"/>
      <c r="X28" s="32"/>
      <c r="Y28" s="15"/>
      <c r="Z28" s="15"/>
      <c r="AA28" s="15"/>
      <c r="AB28" s="104">
        <v>4</v>
      </c>
      <c r="AC28" s="104">
        <v>4</v>
      </c>
      <c r="AD28" s="104">
        <v>4</v>
      </c>
      <c r="AE28" s="104">
        <v>4</v>
      </c>
      <c r="AF28" s="104">
        <v>4</v>
      </c>
      <c r="AG28" s="104">
        <v>4</v>
      </c>
      <c r="AH28" s="104">
        <v>4</v>
      </c>
      <c r="AI28" s="104">
        <v>4</v>
      </c>
      <c r="AJ28" s="104">
        <v>4</v>
      </c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6">
        <f t="shared" si="2"/>
        <v>36</v>
      </c>
      <c r="AY28" s="3">
        <f t="shared" si="3"/>
        <v>72</v>
      </c>
    </row>
    <row r="29" spans="1:51" ht="15" customHeight="1" x14ac:dyDescent="0.3">
      <c r="A29" s="148"/>
      <c r="B29" s="107" t="s">
        <v>102</v>
      </c>
      <c r="C29" s="108" t="s">
        <v>74</v>
      </c>
      <c r="D29" s="14" t="s">
        <v>59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48"/>
      <c r="P29" s="48"/>
      <c r="Q29" s="48"/>
      <c r="R29" s="48"/>
      <c r="S29" s="48"/>
      <c r="T29" s="48"/>
      <c r="U29" s="48"/>
      <c r="V29" s="30">
        <f t="shared" si="15"/>
        <v>0</v>
      </c>
      <c r="W29" s="31"/>
      <c r="X29" s="32"/>
      <c r="Y29" s="15"/>
      <c r="Z29" s="15"/>
      <c r="AA29" s="15"/>
      <c r="AB29" s="104"/>
      <c r="AC29" s="104"/>
      <c r="AD29" s="104"/>
      <c r="AE29" s="104"/>
      <c r="AF29" s="104"/>
      <c r="AG29" s="104"/>
      <c r="AH29" s="104"/>
      <c r="AI29" s="104"/>
      <c r="AJ29" s="55">
        <v>6</v>
      </c>
      <c r="AK29" s="55">
        <v>36</v>
      </c>
      <c r="AL29" s="55">
        <v>36</v>
      </c>
      <c r="AM29" s="55">
        <v>36</v>
      </c>
      <c r="AN29" s="55">
        <v>36</v>
      </c>
      <c r="AO29" s="55">
        <v>30</v>
      </c>
      <c r="AP29" s="15"/>
      <c r="AQ29" s="15"/>
      <c r="AR29" s="15"/>
      <c r="AS29" s="15"/>
      <c r="AT29" s="15"/>
      <c r="AU29" s="15"/>
      <c r="AV29" s="15"/>
      <c r="AW29" s="15"/>
      <c r="AX29" s="16">
        <f t="shared" si="2"/>
        <v>180</v>
      </c>
      <c r="AY29" s="3">
        <f t="shared" si="3"/>
        <v>180</v>
      </c>
    </row>
    <row r="30" spans="1:51" ht="15" customHeight="1" x14ac:dyDescent="0.3">
      <c r="A30" s="148"/>
      <c r="B30" s="49" t="s">
        <v>72</v>
      </c>
      <c r="C30" s="50" t="s">
        <v>75</v>
      </c>
      <c r="D30" s="42" t="s">
        <v>77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30">
        <f t="shared" si="15"/>
        <v>0</v>
      </c>
      <c r="W30" s="31"/>
      <c r="X30" s="32"/>
      <c r="Y30" s="15"/>
      <c r="Z30" s="15"/>
      <c r="AA30" s="15"/>
      <c r="AB30" s="104"/>
      <c r="AC30" s="104"/>
      <c r="AD30" s="104"/>
      <c r="AE30" s="104"/>
      <c r="AF30" s="104"/>
      <c r="AG30" s="104"/>
      <c r="AH30" s="104"/>
      <c r="AI30" s="104"/>
      <c r="AJ30" s="104"/>
      <c r="AK30" s="15"/>
      <c r="AL30" s="15"/>
      <c r="AM30" s="15"/>
      <c r="AN30" s="15"/>
      <c r="AO30" s="15">
        <v>6</v>
      </c>
      <c r="AP30" s="15"/>
      <c r="AQ30" s="15"/>
      <c r="AR30" s="15"/>
      <c r="AS30" s="15"/>
      <c r="AT30" s="15"/>
      <c r="AU30" s="15"/>
      <c r="AV30" s="15"/>
      <c r="AW30" s="15"/>
      <c r="AX30" s="16">
        <f t="shared" si="2"/>
        <v>6</v>
      </c>
      <c r="AY30" s="3">
        <f t="shared" si="3"/>
        <v>6</v>
      </c>
    </row>
    <row r="31" spans="1:51" ht="34.799999999999997" customHeight="1" x14ac:dyDescent="0.3">
      <c r="A31" s="4"/>
      <c r="B31" s="110" t="s">
        <v>108</v>
      </c>
      <c r="C31" s="110" t="s">
        <v>175</v>
      </c>
      <c r="D31" s="109" t="s">
        <v>59</v>
      </c>
      <c r="E31" s="109">
        <f>E32+E33+E34+E35</f>
        <v>5</v>
      </c>
      <c r="F31" s="109">
        <f t="shared" ref="F31:U31" si="16">F32+F33+F34+F35</f>
        <v>5</v>
      </c>
      <c r="G31" s="109">
        <f t="shared" si="16"/>
        <v>5</v>
      </c>
      <c r="H31" s="109">
        <f t="shared" si="16"/>
        <v>5</v>
      </c>
      <c r="I31" s="109">
        <f t="shared" si="16"/>
        <v>4</v>
      </c>
      <c r="J31" s="109">
        <f t="shared" si="16"/>
        <v>4</v>
      </c>
      <c r="K31" s="109">
        <f t="shared" si="16"/>
        <v>4</v>
      </c>
      <c r="L31" s="109">
        <f t="shared" si="16"/>
        <v>4</v>
      </c>
      <c r="M31" s="109">
        <f t="shared" si="16"/>
        <v>4</v>
      </c>
      <c r="N31" s="109">
        <f t="shared" si="16"/>
        <v>4</v>
      </c>
      <c r="O31" s="109">
        <f t="shared" si="16"/>
        <v>4</v>
      </c>
      <c r="P31" s="109">
        <f t="shared" si="16"/>
        <v>4</v>
      </c>
      <c r="Q31" s="109">
        <f t="shared" si="16"/>
        <v>4</v>
      </c>
      <c r="R31" s="109">
        <f t="shared" si="16"/>
        <v>4</v>
      </c>
      <c r="S31" s="109">
        <f t="shared" si="16"/>
        <v>4</v>
      </c>
      <c r="T31" s="109">
        <f t="shared" si="16"/>
        <v>4</v>
      </c>
      <c r="U31" s="109">
        <f t="shared" si="16"/>
        <v>4</v>
      </c>
      <c r="V31" s="30">
        <f t="shared" si="15"/>
        <v>72</v>
      </c>
      <c r="W31" s="31"/>
      <c r="X31" s="32"/>
      <c r="Y31" s="109">
        <f t="shared" ref="Y31:AW31" si="17">Y32+Y33+Y34+Y35</f>
        <v>36</v>
      </c>
      <c r="Z31" s="109">
        <f t="shared" si="17"/>
        <v>36</v>
      </c>
      <c r="AA31" s="109">
        <f t="shared" si="17"/>
        <v>36</v>
      </c>
      <c r="AB31" s="109">
        <f t="shared" si="17"/>
        <v>0</v>
      </c>
      <c r="AC31" s="109">
        <f t="shared" si="17"/>
        <v>0</v>
      </c>
      <c r="AD31" s="109">
        <f t="shared" si="17"/>
        <v>0</v>
      </c>
      <c r="AE31" s="109">
        <f t="shared" si="17"/>
        <v>0</v>
      </c>
      <c r="AF31" s="109">
        <f t="shared" si="17"/>
        <v>0</v>
      </c>
      <c r="AG31" s="109">
        <f t="shared" si="17"/>
        <v>0</v>
      </c>
      <c r="AH31" s="109">
        <f t="shared" si="17"/>
        <v>0</v>
      </c>
      <c r="AI31" s="109">
        <f t="shared" si="17"/>
        <v>0</v>
      </c>
      <c r="AJ31" s="109">
        <f t="shared" si="17"/>
        <v>0</v>
      </c>
      <c r="AK31" s="109">
        <f t="shared" si="17"/>
        <v>0</v>
      </c>
      <c r="AL31" s="109">
        <f t="shared" si="17"/>
        <v>0</v>
      </c>
      <c r="AM31" s="109">
        <f t="shared" si="17"/>
        <v>0</v>
      </c>
      <c r="AN31" s="109">
        <f t="shared" si="17"/>
        <v>0</v>
      </c>
      <c r="AO31" s="109">
        <f t="shared" si="17"/>
        <v>0</v>
      </c>
      <c r="AP31" s="109">
        <f t="shared" si="17"/>
        <v>0</v>
      </c>
      <c r="AQ31" s="109">
        <f t="shared" si="17"/>
        <v>0</v>
      </c>
      <c r="AR31" s="109">
        <f t="shared" si="17"/>
        <v>0</v>
      </c>
      <c r="AS31" s="109">
        <f t="shared" si="17"/>
        <v>0</v>
      </c>
      <c r="AT31" s="109">
        <f t="shared" si="17"/>
        <v>0</v>
      </c>
      <c r="AU31" s="109">
        <f t="shared" si="17"/>
        <v>0</v>
      </c>
      <c r="AV31" s="109">
        <f t="shared" si="17"/>
        <v>0</v>
      </c>
      <c r="AW31" s="109">
        <f t="shared" si="17"/>
        <v>0</v>
      </c>
      <c r="AX31" s="16">
        <f t="shared" si="2"/>
        <v>108</v>
      </c>
      <c r="AY31" s="3">
        <f t="shared" si="3"/>
        <v>180</v>
      </c>
    </row>
    <row r="32" spans="1:51" ht="27.6" customHeight="1" x14ac:dyDescent="0.3">
      <c r="A32" s="4"/>
      <c r="B32" s="82" t="s">
        <v>83</v>
      </c>
      <c r="C32" s="82" t="s">
        <v>176</v>
      </c>
      <c r="D32" s="15"/>
      <c r="E32" s="15">
        <v>5</v>
      </c>
      <c r="F32" s="15">
        <v>5</v>
      </c>
      <c r="G32" s="15">
        <v>5</v>
      </c>
      <c r="H32" s="15">
        <v>5</v>
      </c>
      <c r="I32" s="15">
        <v>4</v>
      </c>
      <c r="J32" s="15">
        <v>4</v>
      </c>
      <c r="K32" s="15">
        <v>4</v>
      </c>
      <c r="L32" s="15">
        <v>4</v>
      </c>
      <c r="M32" s="15">
        <v>4</v>
      </c>
      <c r="N32" s="15">
        <v>4</v>
      </c>
      <c r="O32" s="15">
        <v>4</v>
      </c>
      <c r="P32" s="15">
        <v>4</v>
      </c>
      <c r="Q32" s="15">
        <v>4</v>
      </c>
      <c r="R32" s="15">
        <v>4</v>
      </c>
      <c r="S32" s="15">
        <v>4</v>
      </c>
      <c r="T32" s="15">
        <v>4</v>
      </c>
      <c r="U32" s="15">
        <v>4</v>
      </c>
      <c r="V32" s="30">
        <f t="shared" si="15"/>
        <v>72</v>
      </c>
      <c r="W32" s="31"/>
      <c r="X32" s="32"/>
      <c r="Y32" s="15"/>
      <c r="Z32" s="15"/>
      <c r="AA32" s="15"/>
      <c r="AB32" s="104"/>
      <c r="AC32" s="104"/>
      <c r="AD32" s="104"/>
      <c r="AE32" s="104"/>
      <c r="AF32" s="104"/>
      <c r="AG32" s="104"/>
      <c r="AH32" s="104"/>
      <c r="AI32" s="104"/>
      <c r="AJ32" s="104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59"/>
      <c r="AV32" s="15"/>
      <c r="AW32" s="15"/>
      <c r="AX32" s="16">
        <f t="shared" ref="AX32:AX34" si="18">Y32+Z32+AA32+AB32+AC32+AD32+AE32+AF32+AG32+AH32+AI32+AJ32+AK32+AL32+AM32+AN32+AO32+AP32+AQ32+AR32+AS32+AT32+AU32+AV32+AW32</f>
        <v>0</v>
      </c>
      <c r="AY32" s="3">
        <f t="shared" ref="AY32:AY34" si="19">V32+AX32</f>
        <v>72</v>
      </c>
    </row>
    <row r="33" spans="1:51" ht="18" customHeight="1" x14ac:dyDescent="0.3">
      <c r="A33" s="4"/>
      <c r="B33" s="82" t="s">
        <v>103</v>
      </c>
      <c r="C33" s="82" t="s">
        <v>73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30">
        <f t="shared" si="15"/>
        <v>0</v>
      </c>
      <c r="W33" s="31"/>
      <c r="X33" s="32"/>
      <c r="Y33" s="79">
        <v>36</v>
      </c>
      <c r="Z33" s="15"/>
      <c r="AA33" s="15"/>
      <c r="AB33" s="104"/>
      <c r="AC33" s="104"/>
      <c r="AD33" s="104"/>
      <c r="AE33" s="104"/>
      <c r="AF33" s="104"/>
      <c r="AG33" s="104"/>
      <c r="AH33" s="104"/>
      <c r="AI33" s="104"/>
      <c r="AJ33" s="104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59"/>
      <c r="AV33" s="15"/>
      <c r="AW33" s="15"/>
      <c r="AX33" s="16">
        <f t="shared" si="18"/>
        <v>36</v>
      </c>
      <c r="AY33" s="3">
        <f t="shared" si="19"/>
        <v>36</v>
      </c>
    </row>
    <row r="34" spans="1:51" ht="23.4" customHeight="1" x14ac:dyDescent="0.3">
      <c r="A34" s="4"/>
      <c r="B34" s="82" t="s">
        <v>104</v>
      </c>
      <c r="C34" s="82" t="s">
        <v>74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30">
        <f t="shared" si="15"/>
        <v>0</v>
      </c>
      <c r="W34" s="31"/>
      <c r="X34" s="32"/>
      <c r="Y34" s="15"/>
      <c r="Z34" s="55">
        <v>36</v>
      </c>
      <c r="AA34" s="55">
        <v>30</v>
      </c>
      <c r="AB34" s="104"/>
      <c r="AC34" s="104"/>
      <c r="AD34" s="104"/>
      <c r="AE34" s="104"/>
      <c r="AF34" s="104"/>
      <c r="AG34" s="104"/>
      <c r="AH34" s="104"/>
      <c r="AI34" s="104"/>
      <c r="AJ34" s="104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59"/>
      <c r="AV34" s="15"/>
      <c r="AW34" s="15"/>
      <c r="AX34" s="16">
        <f t="shared" si="18"/>
        <v>66</v>
      </c>
      <c r="AY34" s="3">
        <f t="shared" si="19"/>
        <v>66</v>
      </c>
    </row>
    <row r="35" spans="1:51" ht="18" customHeight="1" x14ac:dyDescent="0.3">
      <c r="A35" s="4"/>
      <c r="B35" s="98" t="s">
        <v>72</v>
      </c>
      <c r="C35" s="98" t="s">
        <v>177</v>
      </c>
      <c r="D35" s="42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30">
        <f t="shared" si="15"/>
        <v>0</v>
      </c>
      <c r="W35" s="31"/>
      <c r="X35" s="32"/>
      <c r="Y35" s="15"/>
      <c r="Z35" s="15"/>
      <c r="AA35" s="15">
        <v>6</v>
      </c>
      <c r="AB35" s="104"/>
      <c r="AC35" s="104"/>
      <c r="AD35" s="104"/>
      <c r="AE35" s="104"/>
      <c r="AF35" s="104"/>
      <c r="AG35" s="104"/>
      <c r="AH35" s="104"/>
      <c r="AI35" s="104"/>
      <c r="AJ35" s="104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29"/>
      <c r="AV35" s="28"/>
      <c r="AW35" s="28"/>
      <c r="AX35" s="16">
        <f t="shared" si="2"/>
        <v>6</v>
      </c>
      <c r="AY35" s="3">
        <f t="shared" si="3"/>
        <v>6</v>
      </c>
    </row>
    <row r="36" spans="1:51" x14ac:dyDescent="0.3">
      <c r="A36" s="4"/>
      <c r="B36" s="111" t="s">
        <v>78</v>
      </c>
      <c r="C36" s="112" t="s">
        <v>78</v>
      </c>
      <c r="D36" s="42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30">
        <f t="shared" si="15"/>
        <v>0</v>
      </c>
      <c r="W36" s="31"/>
      <c r="X36" s="32"/>
      <c r="Y36" s="15"/>
      <c r="Z36" s="15"/>
      <c r="AA36" s="15"/>
      <c r="AB36" s="104"/>
      <c r="AC36" s="104"/>
      <c r="AD36" s="104"/>
      <c r="AE36" s="104"/>
      <c r="AF36" s="104"/>
      <c r="AG36" s="104"/>
      <c r="AH36" s="104"/>
      <c r="AI36" s="104"/>
      <c r="AJ36" s="104"/>
      <c r="AK36" s="15"/>
      <c r="AL36" s="15"/>
      <c r="AM36" s="15"/>
      <c r="AN36" s="15"/>
      <c r="AO36" s="15"/>
      <c r="AP36" s="15">
        <v>36</v>
      </c>
      <c r="AQ36" s="15">
        <v>36</v>
      </c>
      <c r="AR36" s="15">
        <v>36</v>
      </c>
      <c r="AS36" s="15">
        <v>36</v>
      </c>
      <c r="AT36" s="15">
        <v>36</v>
      </c>
      <c r="AU36" s="29">
        <v>36</v>
      </c>
      <c r="AV36" s="28"/>
      <c r="AW36" s="28"/>
      <c r="AX36" s="16">
        <f t="shared" si="2"/>
        <v>216</v>
      </c>
      <c r="AY36" s="3">
        <f t="shared" si="3"/>
        <v>216</v>
      </c>
    </row>
    <row r="37" spans="1:51" ht="26.4" x14ac:dyDescent="0.3">
      <c r="A37" s="4"/>
      <c r="B37" s="41"/>
      <c r="C37" s="47" t="s">
        <v>60</v>
      </c>
      <c r="D37" s="2"/>
      <c r="E37" s="2">
        <f>E8+E11+E17+E25</f>
        <v>37</v>
      </c>
      <c r="F37" s="2">
        <f t="shared" ref="F37:U37" si="20">F8+F11+F17+F25</f>
        <v>37</v>
      </c>
      <c r="G37" s="2">
        <f t="shared" si="20"/>
        <v>37</v>
      </c>
      <c r="H37" s="2">
        <f t="shared" si="20"/>
        <v>37</v>
      </c>
      <c r="I37" s="2">
        <f t="shared" si="20"/>
        <v>36</v>
      </c>
      <c r="J37" s="2">
        <f t="shared" si="20"/>
        <v>36</v>
      </c>
      <c r="K37" s="2">
        <f t="shared" si="20"/>
        <v>35</v>
      </c>
      <c r="L37" s="2">
        <f t="shared" si="20"/>
        <v>35</v>
      </c>
      <c r="M37" s="2">
        <f t="shared" si="20"/>
        <v>35</v>
      </c>
      <c r="N37" s="2">
        <f t="shared" si="20"/>
        <v>35</v>
      </c>
      <c r="O37" s="2">
        <f t="shared" si="20"/>
        <v>37</v>
      </c>
      <c r="P37" s="2">
        <f t="shared" si="20"/>
        <v>37</v>
      </c>
      <c r="Q37" s="2">
        <f t="shared" si="20"/>
        <v>36</v>
      </c>
      <c r="R37" s="2">
        <f t="shared" si="20"/>
        <v>36</v>
      </c>
      <c r="S37" s="2">
        <f t="shared" si="20"/>
        <v>34</v>
      </c>
      <c r="T37" s="2">
        <f t="shared" si="20"/>
        <v>34</v>
      </c>
      <c r="U37" s="2">
        <f t="shared" si="20"/>
        <v>38</v>
      </c>
      <c r="V37" s="30">
        <f t="shared" si="15"/>
        <v>612</v>
      </c>
      <c r="W37" s="33"/>
      <c r="X37" s="33"/>
      <c r="Y37" s="2">
        <f t="shared" ref="Y37:AW37" si="21">Y8+Y11+Y17+Y25</f>
        <v>36</v>
      </c>
      <c r="Z37" s="2">
        <f t="shared" si="21"/>
        <v>36</v>
      </c>
      <c r="AA37" s="2">
        <f t="shared" si="21"/>
        <v>36</v>
      </c>
      <c r="AB37" s="2">
        <f t="shared" si="21"/>
        <v>36</v>
      </c>
      <c r="AC37" s="2">
        <f t="shared" si="21"/>
        <v>36</v>
      </c>
      <c r="AD37" s="2">
        <f t="shared" si="21"/>
        <v>36</v>
      </c>
      <c r="AE37" s="2">
        <f t="shared" si="21"/>
        <v>36</v>
      </c>
      <c r="AF37" s="2">
        <f t="shared" si="21"/>
        <v>36</v>
      </c>
      <c r="AG37" s="2">
        <f t="shared" si="21"/>
        <v>36</v>
      </c>
      <c r="AH37" s="2">
        <f t="shared" si="21"/>
        <v>36</v>
      </c>
      <c r="AI37" s="2">
        <f t="shared" si="21"/>
        <v>36</v>
      </c>
      <c r="AJ37" s="2">
        <f t="shared" si="21"/>
        <v>36</v>
      </c>
      <c r="AK37" s="2">
        <f t="shared" si="21"/>
        <v>36</v>
      </c>
      <c r="AL37" s="2">
        <f t="shared" si="21"/>
        <v>36</v>
      </c>
      <c r="AM37" s="2">
        <f t="shared" si="21"/>
        <v>36</v>
      </c>
      <c r="AN37" s="2">
        <f t="shared" si="21"/>
        <v>36</v>
      </c>
      <c r="AO37" s="2">
        <f t="shared" si="21"/>
        <v>36</v>
      </c>
      <c r="AP37" s="2">
        <f t="shared" si="21"/>
        <v>36</v>
      </c>
      <c r="AQ37" s="2">
        <f t="shared" si="21"/>
        <v>36</v>
      </c>
      <c r="AR37" s="2">
        <f t="shared" si="21"/>
        <v>36</v>
      </c>
      <c r="AS37" s="2">
        <f t="shared" si="21"/>
        <v>36</v>
      </c>
      <c r="AT37" s="2">
        <f t="shared" si="21"/>
        <v>36</v>
      </c>
      <c r="AU37" s="2">
        <f t="shared" si="21"/>
        <v>36</v>
      </c>
      <c r="AV37" s="2">
        <f t="shared" si="21"/>
        <v>0</v>
      </c>
      <c r="AW37" s="2">
        <f t="shared" si="21"/>
        <v>0</v>
      </c>
      <c r="AX37" s="16">
        <f>Y37+Z37+AA37+AB37+AC37+AD37+AE37+AF37+AG37+AH37+AI37+AJ37+AK37+AL37+AM37+AN37+AO37+AP37+AQ37+AR37+AS37+AT37+AU37+AV37+AW37</f>
        <v>828</v>
      </c>
      <c r="AY37" s="3">
        <f t="shared" si="3"/>
        <v>1440</v>
      </c>
    </row>
  </sheetData>
  <mergeCells count="19">
    <mergeCell ref="A25:A30"/>
    <mergeCell ref="A3:AZ3"/>
    <mergeCell ref="B17:B18"/>
    <mergeCell ref="C17:C18"/>
    <mergeCell ref="A5:A7"/>
    <mergeCell ref="B5:B7"/>
    <mergeCell ref="C5:C7"/>
    <mergeCell ref="D5:D7"/>
    <mergeCell ref="E5:I5"/>
    <mergeCell ref="B8:B9"/>
    <mergeCell ref="C8:C9"/>
    <mergeCell ref="AK5:AN5"/>
    <mergeCell ref="AO5:AS5"/>
    <mergeCell ref="AT5:AV5"/>
    <mergeCell ref="J5:M5"/>
    <mergeCell ref="N5:R5"/>
    <mergeCell ref="X5:AB5"/>
    <mergeCell ref="AC5:AF5"/>
    <mergeCell ref="AG5:AJ5"/>
  </mergeCells>
  <pageMargins left="0.7" right="0.7" top="0.75" bottom="0.75" header="0.3" footer="0.3"/>
  <pageSetup paperSize="9" scale="62" orientation="landscape" r:id="rId1"/>
  <colBreaks count="1" manualBreakCount="1">
    <brk id="5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 курс</vt:lpstr>
      <vt:lpstr>2 курс</vt:lpstr>
      <vt:lpstr>3 курс</vt:lpstr>
      <vt:lpstr>'3 курс'!Область_печати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2024-03-10T14:28:09Z</dcterms:modified>
</cp:coreProperties>
</file>